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Y:\DOSSIERS OPERATIONS\59 - NORD\CAMBRAI\Cathédrale ND de Grace (34)\GRISAILLES\05 - PRO-DCE - Mars 2025\"/>
    </mc:Choice>
  </mc:AlternateContent>
  <xr:revisionPtr revIDLastSave="0" documentId="13_ncr:1_{1F41A768-B6DB-4E7D-9C9E-2A1DFFB182AD}" xr6:coauthVersionLast="47" xr6:coauthVersionMax="47" xr10:uidLastSave="{00000000-0000-0000-0000-000000000000}"/>
  <bookViews>
    <workbookView xWindow="32310" yWindow="390" windowWidth="16980" windowHeight="14730" tabRatio="1000" xr2:uid="{00000000-000D-0000-FFFF-FFFF00000000}"/>
  </bookViews>
  <sheets>
    <sheet name="Récap." sheetId="4" r:id="rId1"/>
    <sheet name="TF" sheetId="5" r:id="rId2"/>
    <sheet name="TO1" sheetId="19" r:id="rId3"/>
    <sheet name="TO2" sheetId="16" r:id="rId4"/>
    <sheet name="TO3" sheetId="17" r:id="rId5"/>
  </sheets>
  <definedNames>
    <definedName name="_Toc120597772" localSheetId="1">TF!#REF!</definedName>
    <definedName name="_Toc120597772" localSheetId="2">'TO1'!#REF!</definedName>
    <definedName name="_Toc120597772" localSheetId="3">'TO2'!#REF!</definedName>
    <definedName name="_Toc120597772" localSheetId="4">'TO3'!#REF!</definedName>
    <definedName name="_Toc126855994" localSheetId="1">TF!$C$18</definedName>
    <definedName name="_Toc126855994" localSheetId="2">'TO1'!#REF!</definedName>
    <definedName name="_Toc126855994" localSheetId="3">'TO2'!#REF!</definedName>
    <definedName name="_Toc126855994" localSheetId="4">'TO3'!#REF!</definedName>
    <definedName name="_Toc126855995" localSheetId="1">TF!$C$20</definedName>
    <definedName name="_Toc126855995" localSheetId="2">'TO1'!#REF!</definedName>
    <definedName name="_Toc126855995" localSheetId="3">'TO2'!#REF!</definedName>
    <definedName name="_Toc126855995" localSheetId="4">'TO3'!#REF!</definedName>
    <definedName name="_Toc126855997" localSheetId="1">TF!$C$24</definedName>
    <definedName name="_Toc126855997" localSheetId="2">'TO1'!#REF!</definedName>
    <definedName name="_Toc126855997" localSheetId="3">'TO2'!#REF!</definedName>
    <definedName name="_Toc126855997" localSheetId="4">'TO3'!#REF!</definedName>
    <definedName name="_Toc126855998" localSheetId="1">TF!$C$26</definedName>
    <definedName name="_Toc126855998" localSheetId="2">'TO1'!#REF!</definedName>
    <definedName name="_Toc126855998" localSheetId="3">'TO2'!#REF!</definedName>
    <definedName name="_Toc126855998" localSheetId="4">'TO3'!#REF!</definedName>
    <definedName name="_Toc126856004" localSheetId="1">TF!#REF!</definedName>
    <definedName name="_Toc126856004" localSheetId="2">'TO1'!#REF!</definedName>
    <definedName name="_Toc126856004" localSheetId="3">'TO2'!#REF!</definedName>
    <definedName name="_Toc126856004" localSheetId="4">'TO3'!#REF!</definedName>
    <definedName name="_Toc126856005" localSheetId="1">TF!#REF!</definedName>
    <definedName name="_Toc126856005" localSheetId="2">'TO1'!#REF!</definedName>
    <definedName name="_Toc126856005" localSheetId="3">'TO2'!#REF!</definedName>
    <definedName name="_Toc126856005" localSheetId="4">'TO3'!#REF!</definedName>
    <definedName name="_Toc14838231" localSheetId="1">TF!#REF!</definedName>
    <definedName name="_Toc14838231" localSheetId="2">'TO1'!#REF!</definedName>
    <definedName name="_Toc14838231" localSheetId="3">'TO2'!#REF!</definedName>
    <definedName name="_Toc14838231" localSheetId="4">'TO3'!#REF!</definedName>
    <definedName name="_Toc14838232" localSheetId="1">TF!#REF!</definedName>
    <definedName name="_Toc14838232" localSheetId="2">'TO1'!#REF!</definedName>
    <definedName name="_Toc14838232" localSheetId="3">'TO2'!#REF!</definedName>
    <definedName name="_Toc14838232" localSheetId="4">'TO3'!#REF!</definedName>
    <definedName name="_Toc14838239" localSheetId="1">TF!#REF!</definedName>
    <definedName name="_Toc14838239" localSheetId="2">'TO1'!#REF!</definedName>
    <definedName name="_Toc14838239" localSheetId="3">'TO2'!#REF!</definedName>
    <definedName name="_Toc14838239" localSheetId="4">'TO3'!#REF!</definedName>
    <definedName name="_Toc15095732" localSheetId="1">TF!#REF!</definedName>
    <definedName name="_Toc15095732" localSheetId="2">'TO1'!#REF!</definedName>
    <definedName name="_Toc15095732" localSheetId="3">'TO2'!#REF!</definedName>
    <definedName name="_Toc15095732" localSheetId="4">'TO3'!#REF!</definedName>
    <definedName name="_Toc178673710" localSheetId="1">TF!#REF!</definedName>
    <definedName name="_Toc178673710" localSheetId="2">'TO1'!#REF!</definedName>
    <definedName name="_Toc178673710" localSheetId="3">'TO2'!#REF!</definedName>
    <definedName name="_Toc178673710" localSheetId="4">'TO3'!#REF!</definedName>
    <definedName name="_Toc178673720" localSheetId="1">TF!#REF!</definedName>
    <definedName name="_Toc178673720" localSheetId="2">'TO1'!#REF!</definedName>
    <definedName name="_Toc178673720" localSheetId="3">'TO2'!#REF!</definedName>
    <definedName name="_Toc178673720" localSheetId="4">'TO3'!#REF!</definedName>
    <definedName name="_Toc179349326" localSheetId="1">TF!#REF!</definedName>
    <definedName name="_Toc179349326" localSheetId="2">'TO1'!#REF!</definedName>
    <definedName name="_Toc179349326" localSheetId="3">'TO2'!#REF!</definedName>
    <definedName name="_Toc179349326" localSheetId="4">'TO3'!#REF!</definedName>
    <definedName name="_Toc179349387" localSheetId="1">TF!#REF!</definedName>
    <definedName name="_Toc179349387" localSheetId="2">'TO1'!#REF!</definedName>
    <definedName name="_Toc179349387" localSheetId="3">'TO2'!#REF!</definedName>
    <definedName name="_Toc179349387" localSheetId="4">'TO3'!#REF!</definedName>
    <definedName name="_Toc179868459" localSheetId="1">TF!#REF!</definedName>
    <definedName name="_Toc179868459" localSheetId="2">'TO1'!#REF!</definedName>
    <definedName name="_Toc179868459" localSheetId="3">'TO2'!#REF!</definedName>
    <definedName name="_Toc179868459" localSheetId="4">'TO3'!#REF!</definedName>
    <definedName name="_Toc179868465" localSheetId="1">TF!#REF!</definedName>
    <definedName name="_Toc179868465" localSheetId="2">'TO1'!#REF!</definedName>
    <definedName name="_Toc179868465" localSheetId="3">'TO2'!#REF!</definedName>
    <definedName name="_Toc179868465" localSheetId="4">'TO3'!#REF!</definedName>
    <definedName name="_Toc184520705" localSheetId="1">TF!#REF!</definedName>
    <definedName name="_Toc184520705" localSheetId="2">'TO1'!#REF!</definedName>
    <definedName name="_Toc184520705" localSheetId="3">'TO2'!#REF!</definedName>
    <definedName name="_Toc184520705" localSheetId="4">'TO3'!#REF!</definedName>
    <definedName name="_Toc185214265" localSheetId="1">TF!#REF!</definedName>
    <definedName name="_Toc185214265" localSheetId="2">'TO1'!#REF!</definedName>
    <definedName name="_Toc185214265" localSheetId="3">'TO2'!#REF!</definedName>
    <definedName name="_Toc185214265" localSheetId="4">'TO3'!#REF!</definedName>
    <definedName name="_Toc190746490" localSheetId="1">TF!#REF!</definedName>
    <definedName name="_Toc190746490" localSheetId="2">'TO1'!#REF!</definedName>
    <definedName name="_Toc190746490" localSheetId="3">'TO2'!#REF!</definedName>
    <definedName name="_Toc190746490" localSheetId="4">'TO3'!#REF!</definedName>
    <definedName name="_Toc190746491" localSheetId="1">TF!#REF!</definedName>
    <definedName name="_Toc190746491" localSheetId="2">'TO1'!#REF!</definedName>
    <definedName name="_Toc190746491" localSheetId="3">'TO2'!#REF!</definedName>
    <definedName name="_Toc190746491" localSheetId="4">'TO3'!#REF!</definedName>
    <definedName name="_Toc190746683" localSheetId="1">TF!#REF!</definedName>
    <definedName name="_Toc190746683" localSheetId="2">'TO1'!#REF!</definedName>
    <definedName name="_Toc190746683" localSheetId="3">'TO2'!#REF!</definedName>
    <definedName name="_Toc190746683" localSheetId="4">'TO3'!#REF!</definedName>
    <definedName name="_Toc190746684" localSheetId="1">TF!#REF!</definedName>
    <definedName name="_Toc190746684" localSheetId="2">'TO1'!#REF!</definedName>
    <definedName name="_Toc190746684" localSheetId="3">'TO2'!#REF!</definedName>
    <definedName name="_Toc190746684" localSheetId="4">'TO3'!#REF!</definedName>
    <definedName name="_Toc211227989" localSheetId="1">TF!#REF!</definedName>
    <definedName name="_Toc211227989" localSheetId="2">'TO1'!#REF!</definedName>
    <definedName name="_Toc211227989" localSheetId="3">'TO2'!#REF!</definedName>
    <definedName name="_Toc211227989" localSheetId="4">'TO3'!#REF!</definedName>
    <definedName name="_Toc211244146" localSheetId="1">TF!#REF!</definedName>
    <definedName name="_Toc211244146" localSheetId="2">'TO1'!#REF!</definedName>
    <definedName name="_Toc211244146" localSheetId="3">'TO2'!#REF!</definedName>
    <definedName name="_Toc211244146" localSheetId="4">'TO3'!#REF!</definedName>
    <definedName name="_Toc211390094" localSheetId="1">TF!#REF!</definedName>
    <definedName name="_Toc211390094" localSheetId="2">'TO1'!#REF!</definedName>
    <definedName name="_Toc211390094" localSheetId="3">'TO2'!#REF!</definedName>
    <definedName name="_Toc211390094" localSheetId="4">'TO3'!#REF!</definedName>
    <definedName name="_Toc211391218" localSheetId="1">TF!#REF!</definedName>
    <definedName name="_Toc211391218" localSheetId="2">'TO1'!#REF!</definedName>
    <definedName name="_Toc211391218" localSheetId="3">'TO2'!#REF!</definedName>
    <definedName name="_Toc211391218" localSheetId="4">'TO3'!#REF!</definedName>
    <definedName name="_Toc211405018" localSheetId="1">TF!#REF!</definedName>
    <definedName name="_Toc211405018" localSheetId="2">'TO1'!#REF!</definedName>
    <definedName name="_Toc211405018" localSheetId="3">'TO2'!#REF!</definedName>
    <definedName name="_Toc211405018" localSheetId="4">'TO3'!#REF!</definedName>
    <definedName name="_Toc211405022" localSheetId="1">TF!#REF!</definedName>
    <definedName name="_Toc211405022" localSheetId="2">'TO1'!#REF!</definedName>
    <definedName name="_Toc211405022" localSheetId="3">'TO2'!#REF!</definedName>
    <definedName name="_Toc211405022" localSheetId="4">'TO3'!#REF!</definedName>
    <definedName name="_Toc211405028" localSheetId="1">TF!#REF!</definedName>
    <definedName name="_Toc211405028" localSheetId="2">'TO1'!#REF!</definedName>
    <definedName name="_Toc211405028" localSheetId="3">'TO2'!#REF!</definedName>
    <definedName name="_Toc211405028" localSheetId="4">'TO3'!#REF!</definedName>
    <definedName name="_Toc21938273" localSheetId="1">TF!#REF!</definedName>
    <definedName name="_Toc21938273" localSheetId="2">'TO1'!#REF!</definedName>
    <definedName name="_Toc21938273" localSheetId="3">'TO2'!#REF!</definedName>
    <definedName name="_Toc21938273" localSheetId="4">'TO3'!#REF!</definedName>
    <definedName name="_Toc22010853" localSheetId="1">TF!#REF!</definedName>
    <definedName name="_Toc22010853" localSheetId="2">'TO1'!#REF!</definedName>
    <definedName name="_Toc22010853" localSheetId="3">'TO2'!#REF!</definedName>
    <definedName name="_Toc22010853" localSheetId="4">'TO3'!#REF!</definedName>
    <definedName name="_Toc230406113" localSheetId="1">TF!#REF!</definedName>
    <definedName name="_Toc230406113" localSheetId="2">'TO1'!#REF!</definedName>
    <definedName name="_Toc230406113" localSheetId="3">'TO2'!#REF!</definedName>
    <definedName name="_Toc230406113" localSheetId="4">'TO3'!#REF!</definedName>
    <definedName name="_Toc233018421" localSheetId="1">TF!#REF!</definedName>
    <definedName name="_Toc233018421" localSheetId="2">'TO1'!#REF!</definedName>
    <definedName name="_Toc233018421" localSheetId="3">'TO2'!#REF!</definedName>
    <definedName name="_Toc233018421" localSheetId="4">'TO3'!#REF!</definedName>
    <definedName name="_Toc233018424" localSheetId="1">TF!#REF!</definedName>
    <definedName name="_Toc233018424" localSheetId="2">'TO1'!#REF!</definedName>
    <definedName name="_Toc233018424" localSheetId="3">'TO2'!#REF!</definedName>
    <definedName name="_Toc233018424" localSheetId="4">'TO3'!#REF!</definedName>
    <definedName name="_Toc233018425" localSheetId="1">TF!#REF!</definedName>
    <definedName name="_Toc233018425" localSheetId="2">'TO1'!#REF!</definedName>
    <definedName name="_Toc233018425" localSheetId="3">'TO2'!#REF!</definedName>
    <definedName name="_Toc233018425" localSheetId="4">'TO3'!#REF!</definedName>
    <definedName name="_Toc233090815" localSheetId="1">TF!#REF!</definedName>
    <definedName name="_Toc233090815" localSheetId="2">'TO1'!#REF!</definedName>
    <definedName name="_Toc233090815" localSheetId="3">'TO2'!#REF!</definedName>
    <definedName name="_Toc233090815" localSheetId="4">'TO3'!#REF!</definedName>
    <definedName name="_Toc233090818" localSheetId="1">TF!#REF!</definedName>
    <definedName name="_Toc233090818" localSheetId="2">'TO1'!#REF!</definedName>
    <definedName name="_Toc233090818" localSheetId="3">'TO2'!#REF!</definedName>
    <definedName name="_Toc233090818" localSheetId="4">'TO3'!#REF!</definedName>
    <definedName name="_Toc233090819" localSheetId="1">TF!#REF!</definedName>
    <definedName name="_Toc233090819" localSheetId="2">'TO1'!#REF!</definedName>
    <definedName name="_Toc233090819" localSheetId="3">'TO2'!#REF!</definedName>
    <definedName name="_Toc233090819" localSheetId="4">'TO3'!#REF!</definedName>
    <definedName name="_Toc233725663" localSheetId="1">TF!#REF!</definedName>
    <definedName name="_Toc233725663" localSheetId="2">'TO1'!#REF!</definedName>
    <definedName name="_Toc233725663" localSheetId="3">'TO2'!#REF!</definedName>
    <definedName name="_Toc233725663" localSheetId="4">'TO3'!#REF!</definedName>
    <definedName name="_Toc233774814" localSheetId="1">TF!#REF!</definedName>
    <definedName name="_Toc233774814" localSheetId="2">'TO1'!#REF!</definedName>
    <definedName name="_Toc233774814" localSheetId="3">'TO2'!#REF!</definedName>
    <definedName name="_Toc233774814" localSheetId="4">'TO3'!#REF!</definedName>
    <definedName name="_Toc257790673" localSheetId="1">TF!#REF!</definedName>
    <definedName name="_Toc257790673" localSheetId="2">'TO1'!#REF!</definedName>
    <definedName name="_Toc257790673" localSheetId="3">'TO2'!#REF!</definedName>
    <definedName name="_Toc257790673" localSheetId="4">'TO3'!#REF!</definedName>
    <definedName name="_Toc257790674" localSheetId="1">TF!#REF!</definedName>
    <definedName name="_Toc257790674" localSheetId="2">'TO1'!#REF!</definedName>
    <definedName name="_Toc257790674" localSheetId="3">'TO2'!#REF!</definedName>
    <definedName name="_Toc257790674" localSheetId="4">'TO3'!#REF!</definedName>
    <definedName name="_Toc257802721" localSheetId="1">TF!#REF!</definedName>
    <definedName name="_Toc257802721" localSheetId="2">'TO1'!#REF!</definedName>
    <definedName name="_Toc257802721" localSheetId="3">'TO2'!#REF!</definedName>
    <definedName name="_Toc257802721" localSheetId="4">'TO3'!#REF!</definedName>
    <definedName name="_Toc257802722" localSheetId="1">TF!#REF!</definedName>
    <definedName name="_Toc257802722" localSheetId="2">'TO1'!#REF!</definedName>
    <definedName name="_Toc257802722" localSheetId="3">'TO2'!#REF!</definedName>
    <definedName name="_Toc257802722" localSheetId="4">'TO3'!#REF!</definedName>
    <definedName name="_Toc290370680" localSheetId="1">TF!#REF!</definedName>
    <definedName name="_Toc290370680" localSheetId="2">'TO1'!#REF!</definedName>
    <definedName name="_Toc290370680" localSheetId="3">'TO2'!#REF!</definedName>
    <definedName name="_Toc290370680" localSheetId="4">'TO3'!#REF!</definedName>
    <definedName name="_Toc290370681" localSheetId="1">TF!#REF!</definedName>
    <definedName name="_Toc290370681" localSheetId="2">'TO1'!#REF!</definedName>
    <definedName name="_Toc290370681" localSheetId="3">'TO2'!#REF!</definedName>
    <definedName name="_Toc290370681" localSheetId="4">'TO3'!#REF!</definedName>
    <definedName name="_Toc290388168" localSheetId="1">TF!#REF!</definedName>
    <definedName name="_Toc290388168" localSheetId="2">'TO1'!#REF!</definedName>
    <definedName name="_Toc290388168" localSheetId="3">'TO2'!#REF!</definedName>
    <definedName name="_Toc290388168" localSheetId="4">'TO3'!#REF!</definedName>
    <definedName name="_Toc290388172" localSheetId="1">TF!#REF!</definedName>
    <definedName name="_Toc290388172" localSheetId="2">'TO1'!#REF!</definedName>
    <definedName name="_Toc290388172" localSheetId="3">'TO2'!#REF!</definedName>
    <definedName name="_Toc290388172" localSheetId="4">'TO3'!#REF!</definedName>
    <definedName name="_Toc290476214" localSheetId="1">TF!#REF!</definedName>
    <definedName name="_Toc290476214" localSheetId="2">'TO1'!#REF!</definedName>
    <definedName name="_Toc290476214" localSheetId="3">'TO2'!#REF!</definedName>
    <definedName name="_Toc290476214" localSheetId="4">'TO3'!#REF!</definedName>
    <definedName name="_Toc290476217" localSheetId="1">TF!#REF!</definedName>
    <definedName name="_Toc290476217" localSheetId="2">'TO1'!#REF!</definedName>
    <definedName name="_Toc290476217" localSheetId="3">'TO2'!#REF!</definedName>
    <definedName name="_Toc290476217" localSheetId="4">'TO3'!#REF!</definedName>
    <definedName name="_Toc290476218" localSheetId="1">TF!#REF!</definedName>
    <definedName name="_Toc290476218" localSheetId="2">'TO1'!#REF!</definedName>
    <definedName name="_Toc290476218" localSheetId="3">'TO2'!#REF!</definedName>
    <definedName name="_Toc290476218" localSheetId="4">'TO3'!#REF!</definedName>
    <definedName name="_Toc290476220" localSheetId="1">TF!#REF!</definedName>
    <definedName name="_Toc290476220" localSheetId="2">'TO1'!#REF!</definedName>
    <definedName name="_Toc290476220" localSheetId="3">'TO2'!#REF!</definedName>
    <definedName name="_Toc290476220" localSheetId="4">'TO3'!#REF!</definedName>
    <definedName name="_Toc290477685" localSheetId="1">TF!#REF!</definedName>
    <definedName name="_Toc290477685" localSheetId="2">'TO1'!#REF!</definedName>
    <definedName name="_Toc290477685" localSheetId="3">'TO2'!#REF!</definedName>
    <definedName name="_Toc290477685" localSheetId="4">'TO3'!#REF!</definedName>
    <definedName name="_Toc290477686" localSheetId="1">TF!#REF!</definedName>
    <definedName name="_Toc290477686" localSheetId="2">'TO1'!#REF!</definedName>
    <definedName name="_Toc290477686" localSheetId="3">'TO2'!#REF!</definedName>
    <definedName name="_Toc290477686" localSheetId="4">'TO3'!#REF!</definedName>
    <definedName name="_Toc290477687" localSheetId="1">TF!#REF!</definedName>
    <definedName name="_Toc290477687" localSheetId="2">'TO1'!#REF!</definedName>
    <definedName name="_Toc290477687" localSheetId="3">'TO2'!#REF!</definedName>
    <definedName name="_Toc290477687" localSheetId="4">'TO3'!#REF!</definedName>
    <definedName name="_Toc290477688" localSheetId="1">TF!#REF!</definedName>
    <definedName name="_Toc290477688" localSheetId="2">'TO1'!#REF!</definedName>
    <definedName name="_Toc290477688" localSheetId="3">'TO2'!#REF!</definedName>
    <definedName name="_Toc290477688" localSheetId="4">'TO3'!#REF!</definedName>
    <definedName name="_Toc290477689" localSheetId="1">TF!#REF!</definedName>
    <definedName name="_Toc290477689" localSheetId="2">'TO1'!#REF!</definedName>
    <definedName name="_Toc290477689" localSheetId="3">'TO2'!#REF!</definedName>
    <definedName name="_Toc290477689" localSheetId="4">'TO3'!#REF!</definedName>
    <definedName name="_Toc290536727" localSheetId="1">TF!#REF!</definedName>
    <definedName name="_Toc290536727" localSheetId="2">'TO1'!#REF!</definedName>
    <definedName name="_Toc290536727" localSheetId="3">'TO2'!#REF!</definedName>
    <definedName name="_Toc290536727" localSheetId="4">'TO3'!#REF!</definedName>
    <definedName name="_Toc290536729" localSheetId="1">TF!#REF!</definedName>
    <definedName name="_Toc290536729" localSheetId="2">'TO1'!#REF!</definedName>
    <definedName name="_Toc290536729" localSheetId="3">'TO2'!#REF!</definedName>
    <definedName name="_Toc290536729" localSheetId="4">'TO3'!#REF!</definedName>
    <definedName name="_Toc290536731" localSheetId="1">TF!#REF!</definedName>
    <definedName name="_Toc290536731" localSheetId="2">'TO1'!#REF!</definedName>
    <definedName name="_Toc290536731" localSheetId="3">'TO2'!#REF!</definedName>
    <definedName name="_Toc290536731" localSheetId="4">'TO3'!#REF!</definedName>
    <definedName name="_Toc290536733" localSheetId="1">TF!#REF!</definedName>
    <definedName name="_Toc290536733" localSheetId="2">'TO1'!#REF!</definedName>
    <definedName name="_Toc290536733" localSheetId="3">'TO2'!#REF!</definedName>
    <definedName name="_Toc290536733" localSheetId="4">'TO3'!#REF!</definedName>
    <definedName name="_Toc30563030" localSheetId="1">TF!#REF!</definedName>
    <definedName name="_Toc30563030" localSheetId="2">'TO1'!#REF!</definedName>
    <definedName name="_Toc30563030" localSheetId="3">'TO2'!#REF!</definedName>
    <definedName name="_Toc30563030" localSheetId="4">'TO3'!#REF!</definedName>
    <definedName name="_Toc35666114" localSheetId="1">TF!#REF!</definedName>
    <definedName name="_Toc35666114" localSheetId="2">'TO1'!#REF!</definedName>
    <definedName name="_Toc35666114" localSheetId="3">'TO2'!#REF!</definedName>
    <definedName name="_Toc35666114" localSheetId="4">'TO3'!#REF!</definedName>
    <definedName name="_Toc35666460" localSheetId="1">TF!#REF!</definedName>
    <definedName name="_Toc35666460" localSheetId="2">'TO1'!#REF!</definedName>
    <definedName name="_Toc35666460" localSheetId="3">'TO2'!#REF!</definedName>
    <definedName name="_Toc35666460" localSheetId="4">'TO3'!#REF!</definedName>
    <definedName name="_Toc420836994" localSheetId="1">TF!#REF!</definedName>
    <definedName name="_Toc420836994" localSheetId="2">'TO1'!#REF!</definedName>
    <definedName name="_Toc420836994" localSheetId="3">'TO2'!#REF!</definedName>
    <definedName name="_Toc420836994" localSheetId="4">'TO3'!#REF!</definedName>
    <definedName name="_Toc465840700" localSheetId="1">TF!#REF!</definedName>
    <definedName name="_Toc465840700" localSheetId="2">'TO1'!#REF!</definedName>
    <definedName name="_Toc465840700" localSheetId="3">'TO2'!#REF!</definedName>
    <definedName name="_Toc465840700" localSheetId="4">'TO3'!#REF!</definedName>
    <definedName name="_Toc466438125" localSheetId="1">TF!#REF!</definedName>
    <definedName name="_Toc466438125" localSheetId="2">'TO1'!#REF!</definedName>
    <definedName name="_Toc466438125" localSheetId="3">'TO2'!#REF!</definedName>
    <definedName name="_Toc466438125" localSheetId="4">'TO3'!#REF!</definedName>
    <definedName name="_Toc520263064" localSheetId="1">TF!#REF!</definedName>
    <definedName name="_Toc520263064" localSheetId="2">'TO1'!#REF!</definedName>
    <definedName name="_Toc520263064" localSheetId="3">'TO2'!#REF!</definedName>
    <definedName name="_Toc520263064" localSheetId="4">'TO3'!#REF!</definedName>
    <definedName name="_Toc520521314" localSheetId="1">TF!#REF!</definedName>
    <definedName name="_Toc520521314" localSheetId="2">'TO1'!#REF!</definedName>
    <definedName name="_Toc520521314" localSheetId="3">'TO2'!#REF!</definedName>
    <definedName name="_Toc520521314" localSheetId="4">'TO3'!#REF!</definedName>
    <definedName name="_Toc520540252" localSheetId="1">TF!#REF!</definedName>
    <definedName name="_Toc520540252" localSheetId="2">'TO1'!#REF!</definedName>
    <definedName name="_Toc520540252" localSheetId="3">'TO2'!#REF!</definedName>
    <definedName name="_Toc520540252" localSheetId="4">'TO3'!#REF!</definedName>
    <definedName name="_Toc520540253" localSheetId="1">TF!#REF!</definedName>
    <definedName name="_Toc520540253" localSheetId="2">'TO1'!#REF!</definedName>
    <definedName name="_Toc520540253" localSheetId="3">'TO2'!#REF!</definedName>
    <definedName name="_Toc520540253" localSheetId="4">'TO3'!#REF!</definedName>
    <definedName name="_Toc63070828" localSheetId="1">TF!#REF!</definedName>
    <definedName name="_Toc63070828" localSheetId="2">'TO1'!#REF!</definedName>
    <definedName name="_Toc63070828" localSheetId="3">'TO2'!#REF!</definedName>
    <definedName name="_Toc63070828" localSheetId="4">'TO3'!#REF!</definedName>
    <definedName name="_Toc68074338" localSheetId="1">TF!#REF!</definedName>
    <definedName name="_Toc68074338" localSheetId="2">'TO1'!#REF!</definedName>
    <definedName name="_Toc68074338" localSheetId="3">'TO2'!#REF!</definedName>
    <definedName name="_Toc68074338" localSheetId="4">'TO3'!#REF!</definedName>
    <definedName name="_Toc77129291" localSheetId="1">TF!#REF!</definedName>
    <definedName name="_Toc77129291" localSheetId="2">'TO1'!#REF!</definedName>
    <definedName name="_Toc77129291" localSheetId="3">'TO2'!#REF!</definedName>
    <definedName name="_Toc77129291" localSheetId="4">'TO3'!#REF!</definedName>
    <definedName name="_Toc83094142" localSheetId="1">TF!#REF!</definedName>
    <definedName name="_Toc83094142" localSheetId="2">'TO1'!#REF!</definedName>
    <definedName name="_Toc83094142" localSheetId="3">'TO2'!#REF!</definedName>
    <definedName name="_Toc83094142" localSheetId="4">'TO3'!#REF!</definedName>
    <definedName name="_Toc83800717" localSheetId="1">TF!#REF!</definedName>
    <definedName name="_Toc83800717" localSheetId="2">'TO1'!#REF!</definedName>
    <definedName name="_Toc83800717" localSheetId="3">'TO2'!#REF!</definedName>
    <definedName name="_Toc83800717" localSheetId="4">'TO3'!#REF!</definedName>
    <definedName name="_Toc95885879" localSheetId="1">TF!#REF!</definedName>
    <definedName name="_Toc95885879" localSheetId="2">'TO1'!#REF!</definedName>
    <definedName name="_Toc95885879" localSheetId="3">'TO2'!#REF!</definedName>
    <definedName name="_Toc95885879" localSheetId="4">'TO3'!#REF!</definedName>
    <definedName name="_Toc95893996" localSheetId="1">TF!#REF!</definedName>
    <definedName name="_Toc95893996" localSheetId="2">'TO1'!#REF!</definedName>
    <definedName name="_Toc95893996" localSheetId="3">'TO2'!#REF!</definedName>
    <definedName name="_Toc95893996" localSheetId="4">'TO3'!#REF!</definedName>
    <definedName name="_xlnm.Print_Titles" localSheetId="1">TF!$1:$7</definedName>
    <definedName name="_xlnm.Print_Titles" localSheetId="2">'TO1'!$1:$7</definedName>
    <definedName name="_xlnm.Print_Titles" localSheetId="3">'TO2'!$1:$7</definedName>
    <definedName name="_xlnm.Print_Titles" localSheetId="4">'TO3'!$1:$7</definedName>
    <definedName name="OLE_LINK1" localSheetId="1">TF!#REF!</definedName>
    <definedName name="OLE_LINK1" localSheetId="2">'TO1'!#REF!</definedName>
    <definedName name="OLE_LINK1" localSheetId="3">'TO2'!#REF!</definedName>
    <definedName name="OLE_LINK1" localSheetId="4">'TO3'!#REF!</definedName>
    <definedName name="_xlnm.Print_Area" localSheetId="0">'Récap.'!$A$1:$F$30</definedName>
    <definedName name="_xlnm.Print_Area" localSheetId="1">TF!$A$1:$G$300</definedName>
    <definedName name="_xlnm.Print_Area" localSheetId="2">'TO1'!$A$1:$G$223</definedName>
    <definedName name="_xlnm.Print_Area" localSheetId="3">'TO2'!$A$1:$G$209</definedName>
    <definedName name="_xlnm.Print_Area" localSheetId="4">'TO3'!$A$1:$G$363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" i="4" l="1"/>
  <c r="G333" i="17"/>
  <c r="G334" i="17"/>
  <c r="G335" i="17"/>
  <c r="G336" i="17"/>
  <c r="G337" i="17"/>
  <c r="G338" i="17"/>
  <c r="G339" i="17"/>
  <c r="G340" i="17"/>
  <c r="G341" i="17"/>
  <c r="G342" i="17"/>
  <c r="G343" i="17"/>
  <c r="G344" i="17"/>
  <c r="G345" i="17"/>
  <c r="G346" i="17"/>
  <c r="G347" i="17"/>
  <c r="G348" i="17"/>
  <c r="G349" i="17"/>
  <c r="G350" i="17"/>
  <c r="G351" i="17"/>
  <c r="G352" i="17"/>
  <c r="G353" i="17"/>
  <c r="G354" i="17"/>
  <c r="G355" i="17"/>
  <c r="G356" i="17"/>
  <c r="G304" i="17"/>
  <c r="G305" i="17"/>
  <c r="G306" i="17"/>
  <c r="G307" i="17"/>
  <c r="G308" i="17"/>
  <c r="G309" i="17"/>
  <c r="G310" i="17"/>
  <c r="G311" i="17"/>
  <c r="G312" i="17"/>
  <c r="G313" i="17"/>
  <c r="G314" i="17"/>
  <c r="G315" i="17"/>
  <c r="G316" i="17"/>
  <c r="G317" i="17"/>
  <c r="G318" i="17"/>
  <c r="G319" i="17"/>
  <c r="G320" i="17"/>
  <c r="G321" i="17"/>
  <c r="G322" i="17"/>
  <c r="G323" i="17"/>
  <c r="G324" i="17"/>
  <c r="G325" i="17"/>
  <c r="G326" i="17"/>
  <c r="G327" i="17"/>
  <c r="G269" i="17"/>
  <c r="G270" i="17"/>
  <c r="G271" i="17"/>
  <c r="G272" i="17"/>
  <c r="G273" i="17"/>
  <c r="G274" i="17"/>
  <c r="G275" i="17"/>
  <c r="G276" i="17"/>
  <c r="G277" i="17"/>
  <c r="G278" i="17"/>
  <c r="G279" i="17"/>
  <c r="G280" i="17"/>
  <c r="G281" i="17"/>
  <c r="G282" i="17"/>
  <c r="G283" i="17"/>
  <c r="G284" i="17"/>
  <c r="G285" i="17"/>
  <c r="G286" i="17"/>
  <c r="G287" i="17"/>
  <c r="G288" i="17"/>
  <c r="G289" i="17"/>
  <c r="G290" i="17"/>
  <c r="G291" i="17"/>
  <c r="G292" i="17"/>
  <c r="G293" i="17"/>
  <c r="G294" i="17"/>
  <c r="G295" i="17"/>
  <c r="G296" i="17"/>
  <c r="G297" i="17"/>
  <c r="G298" i="17"/>
  <c r="G299" i="17"/>
  <c r="G247" i="17"/>
  <c r="G248" i="17"/>
  <c r="G249" i="17"/>
  <c r="G250" i="17"/>
  <c r="G251" i="17"/>
  <c r="G252" i="17"/>
  <c r="G253" i="17"/>
  <c r="G254" i="17"/>
  <c r="G255" i="17"/>
  <c r="G256" i="17"/>
  <c r="G257" i="17"/>
  <c r="G258" i="17"/>
  <c r="G259" i="17"/>
  <c r="G260" i="17"/>
  <c r="G261" i="17"/>
  <c r="G262" i="17"/>
  <c r="G263" i="17"/>
  <c r="G264" i="17"/>
  <c r="G237" i="17"/>
  <c r="G238" i="17"/>
  <c r="G239" i="17"/>
  <c r="G240" i="17"/>
  <c r="G241" i="17"/>
  <c r="G242" i="17"/>
  <c r="G212" i="17"/>
  <c r="G213" i="17"/>
  <c r="G214" i="17"/>
  <c r="G215" i="17"/>
  <c r="G216" i="17"/>
  <c r="G217" i="17"/>
  <c r="G218" i="17"/>
  <c r="G219" i="17"/>
  <c r="G220" i="17"/>
  <c r="G221" i="17"/>
  <c r="G222" i="17"/>
  <c r="G223" i="17"/>
  <c r="G224" i="17"/>
  <c r="G225" i="17"/>
  <c r="G226" i="17"/>
  <c r="G227" i="17"/>
  <c r="G228" i="17"/>
  <c r="G229" i="17"/>
  <c r="G230" i="17"/>
  <c r="G231" i="17"/>
  <c r="G232" i="17"/>
  <c r="G233" i="17"/>
  <c r="G234" i="17"/>
  <c r="G235" i="17"/>
  <c r="G236" i="17"/>
  <c r="G183" i="17"/>
  <c r="G184" i="17"/>
  <c r="G185" i="17"/>
  <c r="G186" i="17"/>
  <c r="G187" i="17"/>
  <c r="G188" i="17"/>
  <c r="G189" i="17"/>
  <c r="G190" i="17"/>
  <c r="G191" i="17"/>
  <c r="G192" i="17"/>
  <c r="G193" i="17"/>
  <c r="G194" i="17"/>
  <c r="G195" i="17"/>
  <c r="G196" i="17"/>
  <c r="G197" i="17"/>
  <c r="G198" i="17"/>
  <c r="G199" i="17"/>
  <c r="G200" i="17"/>
  <c r="G201" i="17"/>
  <c r="G202" i="17"/>
  <c r="G203" i="17"/>
  <c r="G204" i="17"/>
  <c r="G205" i="17"/>
  <c r="G206" i="17"/>
  <c r="G207" i="17"/>
  <c r="G154" i="17"/>
  <c r="G155" i="17"/>
  <c r="G156" i="17"/>
  <c r="G157" i="17"/>
  <c r="G158" i="17"/>
  <c r="G159" i="17"/>
  <c r="G160" i="17"/>
  <c r="G161" i="17"/>
  <c r="G162" i="17"/>
  <c r="G163" i="17"/>
  <c r="G164" i="17"/>
  <c r="G165" i="17"/>
  <c r="G166" i="17"/>
  <c r="G167" i="17"/>
  <c r="G168" i="17"/>
  <c r="G169" i="17"/>
  <c r="G170" i="17"/>
  <c r="G171" i="17"/>
  <c r="G172" i="17"/>
  <c r="G173" i="17"/>
  <c r="G174" i="17"/>
  <c r="G175" i="17"/>
  <c r="G176" i="17"/>
  <c r="G177" i="17"/>
  <c r="G119" i="17"/>
  <c r="G120" i="17"/>
  <c r="G121" i="17"/>
  <c r="G122" i="17"/>
  <c r="G123" i="17"/>
  <c r="G124" i="17"/>
  <c r="G125" i="17"/>
  <c r="G126" i="17"/>
  <c r="G127" i="17"/>
  <c r="G128" i="17"/>
  <c r="G129" i="17"/>
  <c r="G130" i="17"/>
  <c r="G131" i="17"/>
  <c r="G132" i="17"/>
  <c r="G133" i="17"/>
  <c r="G134" i="17"/>
  <c r="G135" i="17"/>
  <c r="G136" i="17"/>
  <c r="G137" i="17"/>
  <c r="G138" i="17"/>
  <c r="G139" i="17"/>
  <c r="G140" i="17"/>
  <c r="G141" i="17"/>
  <c r="G142" i="17"/>
  <c r="G143" i="17"/>
  <c r="G144" i="17"/>
  <c r="G145" i="17"/>
  <c r="G146" i="17"/>
  <c r="G147" i="17"/>
  <c r="G148" i="17"/>
  <c r="G149" i="17"/>
  <c r="G90" i="17" l="1"/>
  <c r="G91" i="17"/>
  <c r="G92" i="17"/>
  <c r="G93" i="17"/>
  <c r="G94" i="17"/>
  <c r="G95" i="17"/>
  <c r="G96" i="17"/>
  <c r="G97" i="17"/>
  <c r="G98" i="17"/>
  <c r="G99" i="17"/>
  <c r="G100" i="17"/>
  <c r="G101" i="17"/>
  <c r="G102" i="17"/>
  <c r="G103" i="17"/>
  <c r="G104" i="17"/>
  <c r="G105" i="17"/>
  <c r="G106" i="17"/>
  <c r="G107" i="17"/>
  <c r="G108" i="17"/>
  <c r="G109" i="17"/>
  <c r="G110" i="17"/>
  <c r="G111" i="17"/>
  <c r="G112" i="17"/>
  <c r="G113" i="17"/>
  <c r="G55" i="17"/>
  <c r="G56" i="17"/>
  <c r="G57" i="17"/>
  <c r="G58" i="17"/>
  <c r="G59" i="17"/>
  <c r="G60" i="17"/>
  <c r="G61" i="17"/>
  <c r="G62" i="17"/>
  <c r="G63" i="17"/>
  <c r="G64" i="17"/>
  <c r="G65" i="17"/>
  <c r="G66" i="17"/>
  <c r="G67" i="17"/>
  <c r="G68" i="17"/>
  <c r="G69" i="17"/>
  <c r="G70" i="17"/>
  <c r="G71" i="17"/>
  <c r="G72" i="17"/>
  <c r="G73" i="17"/>
  <c r="G74" i="17"/>
  <c r="G75" i="17"/>
  <c r="G76" i="17"/>
  <c r="G77" i="17"/>
  <c r="G78" i="17"/>
  <c r="G79" i="17"/>
  <c r="G80" i="17"/>
  <c r="G81" i="17"/>
  <c r="G82" i="17"/>
  <c r="G83" i="17"/>
  <c r="G84" i="17"/>
  <c r="G48" i="17"/>
  <c r="G49" i="17"/>
  <c r="G50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38" i="17"/>
  <c r="G39" i="17"/>
  <c r="G40" i="17"/>
  <c r="G41" i="17"/>
  <c r="G42" i="17"/>
  <c r="G43" i="17"/>
  <c r="G44" i="17"/>
  <c r="G45" i="17"/>
  <c r="G46" i="17"/>
  <c r="G47" i="17"/>
  <c r="G11" i="17"/>
  <c r="G12" i="17"/>
  <c r="G13" i="17"/>
  <c r="G14" i="17"/>
  <c r="G15" i="17"/>
  <c r="G16" i="17"/>
  <c r="G17" i="17"/>
  <c r="G18" i="17"/>
  <c r="G19" i="17"/>
  <c r="G20" i="17"/>
  <c r="G21" i="17"/>
  <c r="A11" i="17"/>
  <c r="A12" i="17"/>
  <c r="A13" i="17"/>
  <c r="A14" i="17"/>
  <c r="A15" i="17"/>
  <c r="A17" i="17"/>
  <c r="A18" i="17"/>
  <c r="A19" i="17"/>
  <c r="A21" i="17"/>
  <c r="A22" i="17"/>
  <c r="A23" i="17"/>
  <c r="A24" i="17"/>
  <c r="A25" i="17"/>
  <c r="A26" i="17"/>
  <c r="A27" i="17"/>
  <c r="A28" i="17"/>
  <c r="A29" i="17"/>
  <c r="A31" i="17"/>
  <c r="A32" i="17"/>
  <c r="A33" i="17"/>
  <c r="A34" i="17"/>
  <c r="A35" i="17"/>
  <c r="A39" i="17"/>
  <c r="A40" i="17"/>
  <c r="A41" i="17"/>
  <c r="A42" i="17"/>
  <c r="A43" i="17"/>
  <c r="A45" i="17"/>
  <c r="A46" i="17"/>
  <c r="A47" i="17"/>
  <c r="A48" i="17"/>
  <c r="A50" i="17"/>
  <c r="A51" i="17"/>
  <c r="A52" i="17"/>
  <c r="A53" i="17"/>
  <c r="A54" i="17"/>
  <c r="A55" i="17"/>
  <c r="A56" i="17"/>
  <c r="A57" i="17"/>
  <c r="A58" i="17"/>
  <c r="A60" i="17"/>
  <c r="A61" i="17"/>
  <c r="A62" i="17"/>
  <c r="A63" i="17"/>
  <c r="A64" i="17"/>
  <c r="A68" i="17"/>
  <c r="A69" i="17"/>
  <c r="A73" i="17"/>
  <c r="A74" i="17"/>
  <c r="A75" i="17"/>
  <c r="A76" i="17"/>
  <c r="A77" i="17"/>
  <c r="A80" i="17"/>
  <c r="A81" i="17"/>
  <c r="A82" i="17"/>
  <c r="A83" i="17"/>
  <c r="A85" i="17"/>
  <c r="A86" i="17"/>
  <c r="A87" i="17"/>
  <c r="A88" i="17"/>
  <c r="A89" i="17"/>
  <c r="A90" i="17"/>
  <c r="A91" i="17"/>
  <c r="A92" i="17"/>
  <c r="A93" i="17"/>
  <c r="A95" i="17"/>
  <c r="A96" i="17"/>
  <c r="A97" i="17"/>
  <c r="A98" i="17"/>
  <c r="A99" i="17"/>
  <c r="A103" i="17"/>
  <c r="A104" i="17"/>
  <c r="A105" i="17"/>
  <c r="A106" i="17"/>
  <c r="A107" i="17"/>
  <c r="A109" i="17"/>
  <c r="A110" i="17"/>
  <c r="A111" i="17"/>
  <c r="A112" i="17"/>
  <c r="A114" i="17"/>
  <c r="A115" i="17"/>
  <c r="A116" i="17"/>
  <c r="A117" i="17"/>
  <c r="A118" i="17"/>
  <c r="A119" i="17"/>
  <c r="A120" i="17"/>
  <c r="A121" i="17"/>
  <c r="A122" i="17"/>
  <c r="A124" i="17"/>
  <c r="A125" i="17"/>
  <c r="A126" i="17"/>
  <c r="A127" i="17"/>
  <c r="A128" i="17"/>
  <c r="A132" i="17"/>
  <c r="A133" i="17"/>
  <c r="A137" i="17"/>
  <c r="A138" i="17"/>
  <c r="A139" i="17"/>
  <c r="A140" i="17"/>
  <c r="A141" i="17"/>
  <c r="A144" i="17"/>
  <c r="A145" i="17"/>
  <c r="A146" i="17"/>
  <c r="A147" i="17"/>
  <c r="A149" i="17"/>
  <c r="A150" i="17"/>
  <c r="A151" i="17"/>
  <c r="A152" i="17"/>
  <c r="A153" i="17"/>
  <c r="A154" i="17"/>
  <c r="A155" i="17"/>
  <c r="A156" i="17"/>
  <c r="A157" i="17"/>
  <c r="A159" i="17"/>
  <c r="A160" i="17"/>
  <c r="A161" i="17"/>
  <c r="A162" i="17"/>
  <c r="A163" i="17"/>
  <c r="A167" i="17"/>
  <c r="A168" i="17"/>
  <c r="A169" i="17"/>
  <c r="A170" i="17"/>
  <c r="A171" i="17"/>
  <c r="A173" i="17"/>
  <c r="A174" i="17"/>
  <c r="A175" i="17"/>
  <c r="A176" i="17"/>
  <c r="A178" i="17"/>
  <c r="A179" i="17"/>
  <c r="A180" i="17"/>
  <c r="A181" i="17"/>
  <c r="A182" i="17"/>
  <c r="A183" i="17"/>
  <c r="A184" i="17"/>
  <c r="A185" i="17"/>
  <c r="A186" i="17"/>
  <c r="A188" i="17"/>
  <c r="A189" i="17"/>
  <c r="A190" i="17"/>
  <c r="A191" i="17"/>
  <c r="A192" i="17"/>
  <c r="A196" i="17"/>
  <c r="A197" i="17"/>
  <c r="A198" i="17"/>
  <c r="A199" i="17"/>
  <c r="A200" i="17"/>
  <c r="A202" i="17"/>
  <c r="A203" i="17"/>
  <c r="A204" i="17"/>
  <c r="A205" i="17"/>
  <c r="A207" i="17"/>
  <c r="A208" i="17"/>
  <c r="A209" i="17"/>
  <c r="A210" i="17"/>
  <c r="A211" i="17"/>
  <c r="A212" i="17"/>
  <c r="A213" i="17"/>
  <c r="A214" i="17"/>
  <c r="A215" i="17"/>
  <c r="A217" i="17"/>
  <c r="A218" i="17"/>
  <c r="A219" i="17"/>
  <c r="A220" i="17"/>
  <c r="A221" i="17"/>
  <c r="A225" i="17"/>
  <c r="A226" i="17"/>
  <c r="A230" i="17"/>
  <c r="A231" i="17"/>
  <c r="A232" i="17"/>
  <c r="A233" i="17"/>
  <c r="A234" i="17"/>
  <c r="A237" i="17"/>
  <c r="A238" i="17"/>
  <c r="A239" i="17"/>
  <c r="A240" i="17"/>
  <c r="A242" i="17"/>
  <c r="A243" i="17"/>
  <c r="A244" i="17"/>
  <c r="A245" i="17"/>
  <c r="A246" i="17"/>
  <c r="A247" i="17"/>
  <c r="A248" i="17"/>
  <c r="A249" i="17"/>
  <c r="A250" i="17"/>
  <c r="A251" i="17"/>
  <c r="A253" i="17"/>
  <c r="A254" i="17"/>
  <c r="A255" i="17"/>
  <c r="A256" i="17"/>
  <c r="A257" i="17"/>
  <c r="A259" i="17"/>
  <c r="A260" i="17"/>
  <c r="A261" i="17"/>
  <c r="A262" i="17"/>
  <c r="A264" i="17"/>
  <c r="A265" i="17"/>
  <c r="A266" i="17"/>
  <c r="A267" i="17"/>
  <c r="A268" i="17"/>
  <c r="A269" i="17"/>
  <c r="A270" i="17"/>
  <c r="A271" i="17"/>
  <c r="A272" i="17"/>
  <c r="A274" i="17"/>
  <c r="A275" i="17"/>
  <c r="A276" i="17"/>
  <c r="A277" i="17"/>
  <c r="A278" i="17"/>
  <c r="A282" i="17"/>
  <c r="A283" i="17"/>
  <c r="A287" i="17"/>
  <c r="A288" i="17"/>
  <c r="A289" i="17"/>
  <c r="A290" i="17"/>
  <c r="A291" i="17"/>
  <c r="A294" i="17"/>
  <c r="A295" i="17"/>
  <c r="A296" i="17"/>
  <c r="A297" i="17"/>
  <c r="A299" i="17"/>
  <c r="A300" i="17"/>
  <c r="A301" i="17"/>
  <c r="A302" i="17"/>
  <c r="A303" i="17"/>
  <c r="A304" i="17"/>
  <c r="A305" i="17"/>
  <c r="A306" i="17"/>
  <c r="A307" i="17"/>
  <c r="A309" i="17"/>
  <c r="A310" i="17"/>
  <c r="A311" i="17"/>
  <c r="A312" i="17"/>
  <c r="A313" i="17"/>
  <c r="A317" i="17"/>
  <c r="A318" i="17"/>
  <c r="A319" i="17"/>
  <c r="A320" i="17"/>
  <c r="A321" i="17"/>
  <c r="A323" i="17"/>
  <c r="A324" i="17"/>
  <c r="A325" i="17"/>
  <c r="A326" i="17"/>
  <c r="A328" i="17"/>
  <c r="A329" i="17"/>
  <c r="A330" i="17"/>
  <c r="A331" i="17"/>
  <c r="A332" i="17"/>
  <c r="A333" i="17"/>
  <c r="A334" i="17"/>
  <c r="A335" i="17"/>
  <c r="A336" i="17"/>
  <c r="A338" i="17"/>
  <c r="A339" i="17"/>
  <c r="A340" i="17"/>
  <c r="A341" i="17"/>
  <c r="A342" i="17"/>
  <c r="A346" i="17"/>
  <c r="A347" i="17"/>
  <c r="A348" i="17"/>
  <c r="A349" i="17"/>
  <c r="A350" i="17"/>
  <c r="A352" i="17"/>
  <c r="A353" i="17"/>
  <c r="A354" i="17"/>
  <c r="A355" i="17"/>
  <c r="A357" i="17"/>
  <c r="A358" i="17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29" i="16"/>
  <c r="G130" i="16"/>
  <c r="G131" i="16"/>
  <c r="G132" i="16"/>
  <c r="G133" i="16"/>
  <c r="G134" i="16"/>
  <c r="G135" i="16"/>
  <c r="G136" i="16"/>
  <c r="G137" i="16"/>
  <c r="G138" i="16"/>
  <c r="G13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204" i="19"/>
  <c r="G205" i="19"/>
  <c r="G206" i="19"/>
  <c r="G207" i="19"/>
  <c r="G208" i="19"/>
  <c r="G209" i="19"/>
  <c r="G210" i="19"/>
  <c r="G211" i="19"/>
  <c r="G212" i="19"/>
  <c r="G213" i="19"/>
  <c r="G214" i="19"/>
  <c r="G215" i="19"/>
  <c r="G216" i="19"/>
  <c r="G217" i="19"/>
  <c r="G152" i="19"/>
  <c r="G130" i="19"/>
  <c r="G131" i="19"/>
  <c r="G132" i="19"/>
  <c r="G133" i="19"/>
  <c r="G134" i="19"/>
  <c r="G135" i="19"/>
  <c r="G136" i="19"/>
  <c r="G137" i="19"/>
  <c r="G138" i="19"/>
  <c r="G139" i="19"/>
  <c r="G140" i="19"/>
  <c r="G141" i="19"/>
  <c r="G142" i="19"/>
  <c r="G143" i="19"/>
  <c r="G144" i="19"/>
  <c r="G129" i="19"/>
  <c r="G117" i="19"/>
  <c r="G118" i="19"/>
  <c r="G119" i="19"/>
  <c r="G120" i="19"/>
  <c r="G121" i="19"/>
  <c r="G102" i="19"/>
  <c r="G103" i="19"/>
  <c r="G104" i="19"/>
  <c r="G105" i="19"/>
  <c r="G106" i="19"/>
  <c r="G107" i="19"/>
  <c r="G108" i="19"/>
  <c r="G109" i="19"/>
  <c r="G110" i="19"/>
  <c r="G111" i="19"/>
  <c r="G112" i="19"/>
  <c r="G113" i="19"/>
  <c r="G114" i="19"/>
  <c r="G115" i="19"/>
  <c r="G116" i="19"/>
  <c r="G101" i="19"/>
  <c r="G83" i="19"/>
  <c r="G84" i="19"/>
  <c r="G85" i="19"/>
  <c r="G86" i="19"/>
  <c r="G87" i="19"/>
  <c r="G88" i="19"/>
  <c r="G89" i="19"/>
  <c r="G90" i="19"/>
  <c r="G91" i="19"/>
  <c r="G92" i="19"/>
  <c r="G93" i="19"/>
  <c r="G82" i="19"/>
  <c r="G68" i="19"/>
  <c r="G69" i="19"/>
  <c r="G70" i="19"/>
  <c r="G71" i="19"/>
  <c r="G72" i="19"/>
  <c r="G73" i="19"/>
  <c r="G74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55" i="19"/>
  <c r="G32" i="19"/>
  <c r="G33" i="19"/>
  <c r="G34" i="19"/>
  <c r="G35" i="19"/>
  <c r="G36" i="19"/>
  <c r="G37" i="19"/>
  <c r="G38" i="19"/>
  <c r="G39" i="19"/>
  <c r="G40" i="19"/>
  <c r="G41" i="19"/>
  <c r="G42" i="19"/>
  <c r="G43" i="19"/>
  <c r="G44" i="19"/>
  <c r="G45" i="19"/>
  <c r="G46" i="19"/>
  <c r="G47" i="19"/>
  <c r="G48" i="19"/>
  <c r="G31" i="19"/>
  <c r="G16" i="19"/>
  <c r="G17" i="19"/>
  <c r="G18" i="19"/>
  <c r="G19" i="19"/>
  <c r="G20" i="19"/>
  <c r="G21" i="19"/>
  <c r="G22" i="19"/>
  <c r="G23" i="19"/>
  <c r="G24" i="19"/>
  <c r="A16" i="19"/>
  <c r="A17" i="19"/>
  <c r="A18" i="19"/>
  <c r="A19" i="19"/>
  <c r="A24" i="19" s="1"/>
  <c r="A20" i="19"/>
  <c r="A21" i="19"/>
  <c r="A22" i="19"/>
  <c r="A23" i="19"/>
  <c r="A25" i="19"/>
  <c r="A26" i="19"/>
  <c r="A27" i="19"/>
  <c r="A28" i="19"/>
  <c r="A29" i="19"/>
  <c r="A30" i="19"/>
  <c r="A31" i="19"/>
  <c r="A32" i="19"/>
  <c r="A33" i="19"/>
  <c r="A35" i="19"/>
  <c r="A36" i="19"/>
  <c r="A37" i="19"/>
  <c r="A38" i="19"/>
  <c r="A39" i="19"/>
  <c r="A40" i="19"/>
  <c r="A41" i="19"/>
  <c r="A44" i="19"/>
  <c r="A45" i="19"/>
  <c r="A48" i="19"/>
  <c r="A49" i="19"/>
  <c r="A50" i="19"/>
  <c r="A51" i="19"/>
  <c r="A52" i="19"/>
  <c r="A53" i="19"/>
  <c r="A54" i="19"/>
  <c r="A55" i="19"/>
  <c r="A56" i="19"/>
  <c r="A58" i="19"/>
  <c r="A59" i="19"/>
  <c r="A60" i="19"/>
  <c r="A61" i="19"/>
  <c r="A62" i="19"/>
  <c r="A63" i="19"/>
  <c r="A64" i="19"/>
  <c r="A67" i="19"/>
  <c r="A68" i="19"/>
  <c r="A71" i="19"/>
  <c r="A72" i="19"/>
  <c r="A75" i="19"/>
  <c r="A76" i="19"/>
  <c r="A77" i="19"/>
  <c r="A78" i="19"/>
  <c r="A79" i="19"/>
  <c r="A80" i="19"/>
  <c r="A81" i="19"/>
  <c r="A82" i="19"/>
  <c r="A83" i="19"/>
  <c r="A85" i="19"/>
  <c r="A86" i="19"/>
  <c r="A87" i="19"/>
  <c r="A88" i="19"/>
  <c r="A89" i="19"/>
  <c r="A90" i="19"/>
  <c r="A91" i="19"/>
  <c r="A94" i="19"/>
  <c r="A95" i="19"/>
  <c r="A96" i="19"/>
  <c r="A97" i="19"/>
  <c r="A98" i="19"/>
  <c r="A99" i="19"/>
  <c r="A100" i="19"/>
  <c r="A101" i="19"/>
  <c r="A102" i="19"/>
  <c r="A104" i="19"/>
  <c r="A105" i="19"/>
  <c r="A106" i="19"/>
  <c r="A107" i="19"/>
  <c r="A108" i="19"/>
  <c r="A109" i="19"/>
  <c r="A110" i="19"/>
  <c r="A113" i="19"/>
  <c r="A114" i="19"/>
  <c r="A117" i="19"/>
  <c r="A118" i="19"/>
  <c r="A121" i="19"/>
  <c r="A122" i="19"/>
  <c r="A123" i="19"/>
  <c r="A124" i="19"/>
  <c r="A125" i="19"/>
  <c r="A126" i="19"/>
  <c r="A127" i="19"/>
  <c r="A128" i="19"/>
  <c r="A129" i="19"/>
  <c r="A131" i="19"/>
  <c r="A132" i="19"/>
  <c r="A133" i="19"/>
  <c r="A134" i="19"/>
  <c r="A135" i="19"/>
  <c r="A136" i="19"/>
  <c r="A137" i="19"/>
  <c r="A140" i="19"/>
  <c r="A141" i="19"/>
  <c r="A144" i="19"/>
  <c r="A145" i="19"/>
  <c r="A146" i="19"/>
  <c r="A147" i="19"/>
  <c r="A148" i="19"/>
  <c r="A149" i="19"/>
  <c r="A150" i="19"/>
  <c r="A151" i="19"/>
  <c r="A152" i="19"/>
  <c r="A154" i="19"/>
  <c r="A155" i="19"/>
  <c r="A156" i="19"/>
  <c r="A157" i="19"/>
  <c r="A158" i="19"/>
  <c r="A159" i="19"/>
  <c r="A160" i="19"/>
  <c r="A161" i="19"/>
  <c r="A162" i="19"/>
  <c r="A164" i="19"/>
  <c r="A165" i="19"/>
  <c r="A166" i="19"/>
  <c r="A167" i="19"/>
  <c r="A168" i="19"/>
  <c r="A169" i="19"/>
  <c r="A170" i="19"/>
  <c r="A171" i="19"/>
  <c r="A172" i="19"/>
  <c r="A174" i="19"/>
  <c r="A175" i="19"/>
  <c r="A176" i="19"/>
  <c r="A177" i="19"/>
  <c r="A178" i="19"/>
  <c r="A179" i="19"/>
  <c r="A180" i="19"/>
  <c r="A181" i="19"/>
  <c r="A182" i="19"/>
  <c r="A184" i="19"/>
  <c r="A185" i="19"/>
  <c r="A186" i="19"/>
  <c r="A187" i="19"/>
  <c r="A188" i="19"/>
  <c r="A189" i="19"/>
  <c r="A190" i="19"/>
  <c r="A191" i="19"/>
  <c r="A192" i="19"/>
  <c r="A194" i="19"/>
  <c r="A195" i="19"/>
  <c r="A196" i="19"/>
  <c r="A197" i="19"/>
  <c r="A198" i="19"/>
  <c r="A199" i="19"/>
  <c r="A200" i="19"/>
  <c r="A201" i="19"/>
  <c r="A202" i="19"/>
  <c r="A204" i="19"/>
  <c r="A205" i="19"/>
  <c r="A206" i="19"/>
  <c r="A207" i="19"/>
  <c r="A208" i="19"/>
  <c r="A209" i="19"/>
  <c r="A210" i="19"/>
  <c r="A213" i="19"/>
  <c r="A214" i="19"/>
  <c r="A217" i="19"/>
  <c r="A218" i="19"/>
  <c r="A219" i="19"/>
  <c r="A15" i="19"/>
  <c r="A32" i="5"/>
  <c r="A33" i="5" s="1"/>
  <c r="A36" i="5"/>
  <c r="A37" i="5"/>
  <c r="A42" i="5"/>
  <c r="A43" i="5"/>
  <c r="A46" i="5"/>
  <c r="A47" i="5"/>
  <c r="A49" i="5"/>
  <c r="A50" i="5"/>
  <c r="A51" i="5"/>
  <c r="A52" i="5"/>
  <c r="A53" i="5"/>
  <c r="A54" i="5"/>
  <c r="A55" i="5"/>
  <c r="A56" i="5"/>
  <c r="A58" i="5"/>
  <c r="A60" i="5"/>
  <c r="A62" i="5"/>
  <c r="A63" i="5"/>
  <c r="A64" i="5"/>
  <c r="A65" i="5"/>
  <c r="A66" i="5"/>
  <c r="A67" i="5"/>
  <c r="A68" i="5"/>
  <c r="A69" i="5"/>
  <c r="A70" i="5"/>
  <c r="A72" i="5"/>
  <c r="A74" i="5"/>
  <c r="A76" i="5"/>
  <c r="A78" i="5"/>
  <c r="A79" i="5"/>
  <c r="A80" i="5"/>
  <c r="A81" i="5"/>
  <c r="A83" i="5"/>
  <c r="A84" i="5"/>
  <c r="A85" i="5"/>
  <c r="A86" i="5"/>
  <c r="A87" i="5"/>
  <c r="A88" i="5"/>
  <c r="A89" i="5"/>
  <c r="A90" i="5"/>
  <c r="A91" i="5"/>
  <c r="A93" i="5"/>
  <c r="A95" i="5"/>
  <c r="A97" i="5"/>
  <c r="A99" i="5"/>
  <c r="A101" i="5"/>
  <c r="A102" i="5"/>
  <c r="A103" i="5"/>
  <c r="A104" i="5"/>
  <c r="A106" i="5"/>
  <c r="A108" i="5"/>
  <c r="A109" i="5"/>
  <c r="A110" i="5"/>
  <c r="A111" i="5"/>
  <c r="A112" i="5"/>
  <c r="A113" i="5"/>
  <c r="A114" i="5"/>
  <c r="A115" i="5"/>
  <c r="A116" i="5"/>
  <c r="A118" i="5"/>
  <c r="A120" i="5"/>
  <c r="A122" i="5"/>
  <c r="A123" i="5"/>
  <c r="A124" i="5"/>
  <c r="A125" i="5"/>
  <c r="A127" i="5"/>
  <c r="A128" i="5"/>
  <c r="A129" i="5"/>
  <c r="A130" i="5"/>
  <c r="A131" i="5"/>
  <c r="A132" i="5"/>
  <c r="A133" i="5"/>
  <c r="A134" i="5"/>
  <c r="A135" i="5"/>
  <c r="A137" i="5"/>
  <c r="A139" i="5"/>
  <c r="A141" i="5"/>
  <c r="A143" i="5"/>
  <c r="A145" i="5"/>
  <c r="A146" i="5"/>
  <c r="A147" i="5"/>
  <c r="A148" i="5"/>
  <c r="A150" i="5"/>
  <c r="A152" i="5"/>
  <c r="A153" i="5"/>
  <c r="A154" i="5"/>
  <c r="A155" i="5"/>
  <c r="A156" i="5"/>
  <c r="A157" i="5"/>
  <c r="A158" i="5"/>
  <c r="A159" i="5"/>
  <c r="A160" i="5"/>
  <c r="A162" i="5"/>
  <c r="A164" i="5"/>
  <c r="A166" i="5"/>
  <c r="A168" i="5"/>
  <c r="A169" i="5"/>
  <c r="A170" i="5"/>
  <c r="A171" i="5"/>
  <c r="A173" i="5"/>
  <c r="A174" i="5"/>
  <c r="A175" i="5"/>
  <c r="A176" i="5"/>
  <c r="A177" i="5"/>
  <c r="A178" i="5"/>
  <c r="A179" i="5"/>
  <c r="A180" i="5"/>
  <c r="A181" i="5"/>
  <c r="A183" i="5"/>
  <c r="A185" i="5"/>
  <c r="A187" i="5"/>
  <c r="A189" i="5"/>
  <c r="A190" i="5"/>
  <c r="A191" i="5"/>
  <c r="A192" i="5"/>
  <c r="A194" i="5"/>
  <c r="A195" i="5"/>
  <c r="A196" i="5"/>
  <c r="A197" i="5"/>
  <c r="A198" i="5"/>
  <c r="A199" i="5"/>
  <c r="A200" i="5"/>
  <c r="A201" i="5"/>
  <c r="A202" i="5"/>
  <c r="A204" i="5"/>
  <c r="A206" i="5"/>
  <c r="A208" i="5"/>
  <c r="A210" i="5"/>
  <c r="A212" i="5"/>
  <c r="A213" i="5"/>
  <c r="A214" i="5"/>
  <c r="A215" i="5"/>
  <c r="A217" i="5"/>
  <c r="A218" i="5"/>
  <c r="A219" i="5"/>
  <c r="A220" i="5"/>
  <c r="A221" i="5"/>
  <c r="A222" i="5"/>
  <c r="A223" i="5"/>
  <c r="A224" i="5"/>
  <c r="A225" i="5"/>
  <c r="A227" i="5"/>
  <c r="A229" i="5"/>
  <c r="A230" i="5"/>
  <c r="A231" i="5"/>
  <c r="A232" i="5"/>
  <c r="A233" i="5"/>
  <c r="A234" i="5"/>
  <c r="A235" i="5"/>
  <c r="A236" i="5"/>
  <c r="A237" i="5"/>
  <c r="A239" i="5"/>
  <c r="A241" i="5"/>
  <c r="A243" i="5"/>
  <c r="A245" i="5"/>
  <c r="A247" i="5"/>
  <c r="A248" i="5"/>
  <c r="A249" i="5"/>
  <c r="A250" i="5"/>
  <c r="A252" i="5"/>
  <c r="A253" i="5"/>
  <c r="A254" i="5"/>
  <c r="A255" i="5"/>
  <c r="A256" i="5"/>
  <c r="A257" i="5"/>
  <c r="A258" i="5"/>
  <c r="A259" i="5"/>
  <c r="A260" i="5"/>
  <c r="A262" i="5"/>
  <c r="A264" i="5"/>
  <c r="A266" i="5"/>
  <c r="A268" i="5"/>
  <c r="A269" i="5"/>
  <c r="A270" i="5"/>
  <c r="A271" i="5"/>
  <c r="A273" i="5"/>
  <c r="A274" i="5"/>
  <c r="A275" i="5"/>
  <c r="A276" i="5"/>
  <c r="A277" i="5"/>
  <c r="A278" i="5"/>
  <c r="A279" i="5"/>
  <c r="A280" i="5"/>
  <c r="A281" i="5"/>
  <c r="A283" i="5"/>
  <c r="A285" i="5"/>
  <c r="A287" i="5"/>
  <c r="A289" i="5"/>
  <c r="A290" i="5"/>
  <c r="A291" i="5"/>
  <c r="A292" i="5"/>
  <c r="A294" i="5"/>
  <c r="A295" i="5"/>
  <c r="A12" i="5"/>
  <c r="A13" i="5"/>
  <c r="A14" i="5"/>
  <c r="A15" i="5"/>
  <c r="A16" i="5"/>
  <c r="A17" i="5"/>
  <c r="A19" i="5"/>
  <c r="A21" i="5"/>
  <c r="A23" i="5"/>
  <c r="A25" i="5"/>
  <c r="A26" i="5"/>
  <c r="A11" i="5"/>
  <c r="A42" i="19" l="1"/>
  <c r="A34" i="19"/>
  <c r="A34" i="5"/>
  <c r="A18" i="5"/>
  <c r="A20" i="5" s="1"/>
  <c r="A22" i="5" s="1"/>
  <c r="A43" i="19" l="1"/>
  <c r="A35" i="5"/>
  <c r="A24" i="5"/>
  <c r="A46" i="19" l="1"/>
  <c r="A38" i="5"/>
  <c r="A39" i="5"/>
  <c r="A40" i="5"/>
  <c r="A27" i="5"/>
  <c r="A47" i="19" l="1"/>
  <c r="A41" i="5"/>
  <c r="A45" i="5"/>
  <c r="A48" i="5" s="1"/>
  <c r="A44" i="5"/>
  <c r="A28" i="5"/>
  <c r="A57" i="19" l="1"/>
  <c r="A57" i="5"/>
  <c r="A59" i="5"/>
  <c r="A61" i="5" s="1"/>
  <c r="A71" i="5" s="1"/>
  <c r="A73" i="5" s="1"/>
  <c r="A75" i="5" s="1"/>
  <c r="A29" i="5"/>
  <c r="A30" i="5" s="1"/>
  <c r="A31" i="5" s="1"/>
  <c r="A65" i="19" l="1"/>
  <c r="A66" i="19"/>
  <c r="A77" i="5"/>
  <c r="A82" i="5" s="1"/>
  <c r="A92" i="5" s="1"/>
  <c r="A94" i="5" s="1"/>
  <c r="A96" i="5" s="1"/>
  <c r="A98" i="5" s="1"/>
  <c r="A100" i="5" s="1"/>
  <c r="A105" i="5" s="1"/>
  <c r="A107" i="5" s="1"/>
  <c r="A117" i="5" s="1"/>
  <c r="A119" i="5" s="1"/>
  <c r="A121" i="5" s="1"/>
  <c r="A126" i="5" s="1"/>
  <c r="A136" i="5" s="1"/>
  <c r="A138" i="5" s="1"/>
  <c r="A140" i="5" s="1"/>
  <c r="A142" i="5" s="1"/>
  <c r="A144" i="5" s="1"/>
  <c r="A149" i="5" s="1"/>
  <c r="A151" i="5" s="1"/>
  <c r="A161" i="5" s="1"/>
  <c r="A163" i="5" s="1"/>
  <c r="A165" i="5" s="1"/>
  <c r="A167" i="5" s="1"/>
  <c r="A172" i="5" s="1"/>
  <c r="A182" i="5" s="1"/>
  <c r="A184" i="5" s="1"/>
  <c r="A186" i="5" s="1"/>
  <c r="A188" i="5" s="1"/>
  <c r="A193" i="5" s="1"/>
  <c r="A203" i="5" s="1"/>
  <c r="A205" i="5" s="1"/>
  <c r="A207" i="5" s="1"/>
  <c r="A209" i="5" s="1"/>
  <c r="A211" i="5" s="1"/>
  <c r="A216" i="5" s="1"/>
  <c r="A226" i="5" s="1"/>
  <c r="A228" i="5" s="1"/>
  <c r="A238" i="5" s="1"/>
  <c r="A240" i="5" s="1"/>
  <c r="A242" i="5" s="1"/>
  <c r="A244" i="5" s="1"/>
  <c r="A246" i="5" s="1"/>
  <c r="A251" i="5" s="1"/>
  <c r="A261" i="5" s="1"/>
  <c r="A263" i="5" s="1"/>
  <c r="A265" i="5" s="1"/>
  <c r="A267" i="5" s="1"/>
  <c r="A272" i="5" s="1"/>
  <c r="A282" i="5" s="1"/>
  <c r="A284" i="5" s="1"/>
  <c r="A286" i="5" s="1"/>
  <c r="A288" i="5" s="1"/>
  <c r="A293" i="5" s="1"/>
  <c r="A69" i="19" l="1"/>
  <c r="A70" i="19" l="1"/>
  <c r="A73" i="19" s="1"/>
  <c r="A74" i="19" s="1"/>
  <c r="A84" i="19" s="1"/>
  <c r="A92" i="19" l="1"/>
  <c r="A93" i="19" s="1"/>
  <c r="A103" i="19" s="1"/>
  <c r="A111" i="19" s="1"/>
  <c r="A112" i="19" s="1"/>
  <c r="A115" i="19" s="1"/>
  <c r="A116" i="19" s="1"/>
  <c r="A119" i="19" s="1"/>
  <c r="A120" i="19" s="1"/>
  <c r="A130" i="19" s="1"/>
  <c r="A138" i="19" s="1"/>
  <c r="A139" i="19" s="1"/>
  <c r="A142" i="19" s="1"/>
  <c r="A143" i="19" s="1"/>
  <c r="A153" i="19" s="1"/>
  <c r="A163" i="19" s="1"/>
  <c r="A173" i="19" s="1"/>
  <c r="A183" i="19" s="1"/>
  <c r="A193" i="19" s="1"/>
  <c r="A203" i="19" s="1"/>
  <c r="A211" i="19" s="1"/>
  <c r="A212" i="19" s="1"/>
  <c r="A215" i="19" s="1"/>
  <c r="A216" i="19" s="1"/>
  <c r="C176" i="19" l="1"/>
  <c r="A408" i="19"/>
  <c r="A407" i="19"/>
  <c r="A406" i="19"/>
  <c r="A405" i="19"/>
  <c r="A404" i="19"/>
  <c r="A403" i="19"/>
  <c r="A402" i="19"/>
  <c r="A401" i="19"/>
  <c r="A400" i="19"/>
  <c r="A399" i="19"/>
  <c r="A398" i="19"/>
  <c r="A397" i="19"/>
  <c r="A396" i="19"/>
  <c r="A395" i="19"/>
  <c r="A394" i="19"/>
  <c r="A393" i="19"/>
  <c r="A392" i="19"/>
  <c r="A391" i="19"/>
  <c r="A390" i="19"/>
  <c r="A389" i="19"/>
  <c r="A388" i="19"/>
  <c r="A387" i="19"/>
  <c r="A386" i="19"/>
  <c r="A385" i="19"/>
  <c r="A384" i="19"/>
  <c r="A383" i="19"/>
  <c r="A382" i="19"/>
  <c r="A381" i="19"/>
  <c r="A380" i="19"/>
  <c r="A379" i="19"/>
  <c r="A378" i="19"/>
  <c r="A377" i="19"/>
  <c r="A376" i="19"/>
  <c r="A375" i="19"/>
  <c r="A374" i="19"/>
  <c r="A373" i="19"/>
  <c r="A372" i="19"/>
  <c r="A371" i="19"/>
  <c r="A370" i="19"/>
  <c r="A369" i="19"/>
  <c r="A368" i="19"/>
  <c r="A367" i="19"/>
  <c r="A366" i="19"/>
  <c r="A365" i="19"/>
  <c r="A364" i="19"/>
  <c r="A363" i="19"/>
  <c r="A362" i="19"/>
  <c r="A361" i="19"/>
  <c r="A360" i="19"/>
  <c r="A359" i="19"/>
  <c r="A358" i="19"/>
  <c r="A357" i="19"/>
  <c r="A356" i="19"/>
  <c r="A355" i="19"/>
  <c r="A354" i="19"/>
  <c r="A353" i="19"/>
  <c r="A352" i="19"/>
  <c r="A351" i="19"/>
  <c r="A350" i="19"/>
  <c r="A349" i="19"/>
  <c r="A348" i="19"/>
  <c r="A347" i="19"/>
  <c r="A346" i="19"/>
  <c r="A345" i="19"/>
  <c r="A344" i="19"/>
  <c r="A343" i="19"/>
  <c r="A342" i="19"/>
  <c r="A341" i="19"/>
  <c r="A340" i="19"/>
  <c r="A339" i="19"/>
  <c r="A338" i="19"/>
  <c r="A337" i="19"/>
  <c r="A336" i="19"/>
  <c r="A335" i="19"/>
  <c r="A334" i="19"/>
  <c r="A333" i="19"/>
  <c r="A332" i="19"/>
  <c r="A331" i="19"/>
  <c r="A330" i="19"/>
  <c r="A329" i="19"/>
  <c r="A328" i="19"/>
  <c r="A327" i="19"/>
  <c r="A326" i="19"/>
  <c r="A325" i="19"/>
  <c r="A324" i="19"/>
  <c r="A323" i="19"/>
  <c r="A322" i="19"/>
  <c r="A321" i="19"/>
  <c r="A320" i="19"/>
  <c r="A319" i="19"/>
  <c r="A318" i="19"/>
  <c r="A317" i="19"/>
  <c r="A316" i="19"/>
  <c r="A315" i="19"/>
  <c r="A314" i="19"/>
  <c r="A313" i="19"/>
  <c r="A312" i="19"/>
  <c r="A311" i="19"/>
  <c r="A310" i="19"/>
  <c r="A309" i="19"/>
  <c r="A308" i="19"/>
  <c r="A307" i="19"/>
  <c r="A306" i="19"/>
  <c r="A305" i="19"/>
  <c r="A304" i="19"/>
  <c r="A303" i="19"/>
  <c r="A302" i="19"/>
  <c r="A301" i="19"/>
  <c r="A300" i="19"/>
  <c r="A299" i="19"/>
  <c r="A298" i="19"/>
  <c r="A297" i="19"/>
  <c r="A296" i="19"/>
  <c r="A295" i="19"/>
  <c r="A294" i="19"/>
  <c r="A293" i="19"/>
  <c r="A292" i="19"/>
  <c r="A291" i="19"/>
  <c r="A290" i="19"/>
  <c r="A289" i="19"/>
  <c r="A288" i="19"/>
  <c r="A287" i="19"/>
  <c r="A286" i="19"/>
  <c r="A285" i="19"/>
  <c r="A284" i="19"/>
  <c r="A283" i="19"/>
  <c r="A282" i="19"/>
  <c r="A281" i="19"/>
  <c r="A280" i="19"/>
  <c r="A279" i="19"/>
  <c r="A278" i="19"/>
  <c r="A277" i="19"/>
  <c r="A276" i="19"/>
  <c r="A275" i="19"/>
  <c r="A274" i="19"/>
  <c r="A273" i="19"/>
  <c r="A272" i="19"/>
  <c r="A271" i="19"/>
  <c r="A270" i="19"/>
  <c r="A269" i="19"/>
  <c r="A268" i="19"/>
  <c r="A267" i="19"/>
  <c r="A266" i="19"/>
  <c r="A265" i="19"/>
  <c r="A264" i="19"/>
  <c r="A263" i="19"/>
  <c r="A262" i="19"/>
  <c r="A261" i="19"/>
  <c r="A260" i="19"/>
  <c r="A259" i="19"/>
  <c r="A258" i="19"/>
  <c r="A257" i="19"/>
  <c r="A256" i="19"/>
  <c r="A255" i="19"/>
  <c r="A254" i="19"/>
  <c r="A253" i="19"/>
  <c r="A252" i="19"/>
  <c r="A251" i="19"/>
  <c r="A250" i="19"/>
  <c r="A249" i="19"/>
  <c r="A248" i="19"/>
  <c r="A247" i="19"/>
  <c r="A246" i="19"/>
  <c r="A245" i="19"/>
  <c r="A244" i="19"/>
  <c r="A243" i="19"/>
  <c r="A242" i="19"/>
  <c r="A241" i="19"/>
  <c r="A240" i="19"/>
  <c r="A239" i="19"/>
  <c r="A238" i="19"/>
  <c r="A237" i="19"/>
  <c r="A236" i="19"/>
  <c r="A235" i="19"/>
  <c r="A234" i="19"/>
  <c r="A233" i="19"/>
  <c r="A232" i="19"/>
  <c r="A231" i="19"/>
  <c r="A230" i="19"/>
  <c r="A229" i="19"/>
  <c r="A228" i="19"/>
  <c r="A227" i="19"/>
  <c r="A226" i="19"/>
  <c r="A225" i="19"/>
  <c r="A224" i="19"/>
  <c r="A223" i="19"/>
  <c r="A222" i="19"/>
  <c r="A221" i="19"/>
  <c r="A220" i="19"/>
  <c r="C219" i="19"/>
  <c r="G203" i="19"/>
  <c r="C196" i="19"/>
  <c r="G193" i="19"/>
  <c r="C186" i="19"/>
  <c r="G183" i="19"/>
  <c r="G173" i="19"/>
  <c r="G176" i="19" s="1"/>
  <c r="C17" i="4" s="1"/>
  <c r="C166" i="19"/>
  <c r="G163" i="19"/>
  <c r="C156" i="19"/>
  <c r="G153" i="19"/>
  <c r="C146" i="19"/>
  <c r="C123" i="19"/>
  <c r="C96" i="19"/>
  <c r="C77" i="19"/>
  <c r="C50" i="19"/>
  <c r="C27" i="19"/>
  <c r="G15" i="19"/>
  <c r="A14" i="19"/>
  <c r="A13" i="19"/>
  <c r="A11" i="19"/>
  <c r="A10" i="19"/>
  <c r="A9" i="19"/>
  <c r="A548" i="17"/>
  <c r="A547" i="17"/>
  <c r="A546" i="17"/>
  <c r="A545" i="17"/>
  <c r="A544" i="17"/>
  <c r="A543" i="17"/>
  <c r="A542" i="17"/>
  <c r="A541" i="17"/>
  <c r="A540" i="17"/>
  <c r="A539" i="17"/>
  <c r="A538" i="17"/>
  <c r="A537" i="17"/>
  <c r="A536" i="17"/>
  <c r="A535" i="17"/>
  <c r="A534" i="17"/>
  <c r="A533" i="17"/>
  <c r="A532" i="17"/>
  <c r="A531" i="17"/>
  <c r="A530" i="17"/>
  <c r="A529" i="17"/>
  <c r="A528" i="17"/>
  <c r="A527" i="17"/>
  <c r="A526" i="17"/>
  <c r="A525" i="17"/>
  <c r="A524" i="17"/>
  <c r="A523" i="17"/>
  <c r="A522" i="17"/>
  <c r="A521" i="17"/>
  <c r="A520" i="17"/>
  <c r="A519" i="17"/>
  <c r="A518" i="17"/>
  <c r="A517" i="17"/>
  <c r="A516" i="17"/>
  <c r="A515" i="17"/>
  <c r="A514" i="17"/>
  <c r="A513" i="17"/>
  <c r="A512" i="17"/>
  <c r="A511" i="17"/>
  <c r="A510" i="17"/>
  <c r="A509" i="17"/>
  <c r="A508" i="17"/>
  <c r="A507" i="17"/>
  <c r="A506" i="17"/>
  <c r="A505" i="17"/>
  <c r="A504" i="17"/>
  <c r="A503" i="17"/>
  <c r="A502" i="17"/>
  <c r="A501" i="17"/>
  <c r="A500" i="17"/>
  <c r="A499" i="17"/>
  <c r="A498" i="17"/>
  <c r="A497" i="17"/>
  <c r="A496" i="17"/>
  <c r="A495" i="17"/>
  <c r="A494" i="17"/>
  <c r="A493" i="17"/>
  <c r="A492" i="17"/>
  <c r="A491" i="17"/>
  <c r="A490" i="17"/>
  <c r="A489" i="17"/>
  <c r="A488" i="17"/>
  <c r="A487" i="17"/>
  <c r="A486" i="17"/>
  <c r="A485" i="17"/>
  <c r="A484" i="17"/>
  <c r="A483" i="17"/>
  <c r="A482" i="17"/>
  <c r="A481" i="17"/>
  <c r="A480" i="17"/>
  <c r="A479" i="17"/>
  <c r="A478" i="17"/>
  <c r="A477" i="17"/>
  <c r="A476" i="17"/>
  <c r="A475" i="17"/>
  <c r="A474" i="17"/>
  <c r="A473" i="17"/>
  <c r="A472" i="17"/>
  <c r="A471" i="17"/>
  <c r="A470" i="17"/>
  <c r="A469" i="17"/>
  <c r="A468" i="17"/>
  <c r="A467" i="17"/>
  <c r="A466" i="17"/>
  <c r="A465" i="17"/>
  <c r="A464" i="17"/>
  <c r="A463" i="17"/>
  <c r="A462" i="17"/>
  <c r="A461" i="17"/>
  <c r="A460" i="17"/>
  <c r="A459" i="17"/>
  <c r="A458" i="17"/>
  <c r="A457" i="17"/>
  <c r="A456" i="17"/>
  <c r="A455" i="17"/>
  <c r="A454" i="17"/>
  <c r="A453" i="17"/>
  <c r="A452" i="17"/>
  <c r="A451" i="17"/>
  <c r="A450" i="17"/>
  <c r="A449" i="17"/>
  <c r="A448" i="17"/>
  <c r="A447" i="17"/>
  <c r="A446" i="17"/>
  <c r="A445" i="17"/>
  <c r="A444" i="17"/>
  <c r="A443" i="17"/>
  <c r="A442" i="17"/>
  <c r="A441" i="17"/>
  <c r="A440" i="17"/>
  <c r="A439" i="17"/>
  <c r="A438" i="17"/>
  <c r="A437" i="17"/>
  <c r="A436" i="17"/>
  <c r="A435" i="17"/>
  <c r="A434" i="17"/>
  <c r="A433" i="17"/>
  <c r="A432" i="17"/>
  <c r="A431" i="17"/>
  <c r="A430" i="17"/>
  <c r="A429" i="17"/>
  <c r="A428" i="17"/>
  <c r="A427" i="17"/>
  <c r="A426" i="17"/>
  <c r="A425" i="17"/>
  <c r="A424" i="17"/>
  <c r="A423" i="17"/>
  <c r="A422" i="17"/>
  <c r="A421" i="17"/>
  <c r="A420" i="17"/>
  <c r="A419" i="17"/>
  <c r="A418" i="17"/>
  <c r="A417" i="17"/>
  <c r="A416" i="17"/>
  <c r="A415" i="17"/>
  <c r="A414" i="17"/>
  <c r="A413" i="17"/>
  <c r="A412" i="17"/>
  <c r="A411" i="17"/>
  <c r="A410" i="17"/>
  <c r="A409" i="17"/>
  <c r="A408" i="17"/>
  <c r="A407" i="17"/>
  <c r="A406" i="17"/>
  <c r="A405" i="17"/>
  <c r="A404" i="17"/>
  <c r="A403" i="17"/>
  <c r="A402" i="17"/>
  <c r="A401" i="17"/>
  <c r="A400" i="17"/>
  <c r="A399" i="17"/>
  <c r="A398" i="17"/>
  <c r="A397" i="17"/>
  <c r="A396" i="17"/>
  <c r="A395" i="17"/>
  <c r="A394" i="17"/>
  <c r="A393" i="17"/>
  <c r="A392" i="17"/>
  <c r="A391" i="17"/>
  <c r="A390" i="17"/>
  <c r="A389" i="17"/>
  <c r="A388" i="17"/>
  <c r="A387" i="17"/>
  <c r="A386" i="17"/>
  <c r="A385" i="17"/>
  <c r="A384" i="17"/>
  <c r="A383" i="17"/>
  <c r="A382" i="17"/>
  <c r="A381" i="17"/>
  <c r="A380" i="17"/>
  <c r="A379" i="17"/>
  <c r="A378" i="17"/>
  <c r="A377" i="17"/>
  <c r="A376" i="17"/>
  <c r="A375" i="17"/>
  <c r="A374" i="17"/>
  <c r="A373" i="17"/>
  <c r="A372" i="17"/>
  <c r="A371" i="17"/>
  <c r="A370" i="17"/>
  <c r="A369" i="17"/>
  <c r="A368" i="17"/>
  <c r="A367" i="17"/>
  <c r="A366" i="17"/>
  <c r="A365" i="17"/>
  <c r="A364" i="17"/>
  <c r="A363" i="17"/>
  <c r="A362" i="17"/>
  <c r="A361" i="17"/>
  <c r="A360" i="17"/>
  <c r="C359" i="17"/>
  <c r="A359" i="17"/>
  <c r="C330" i="17"/>
  <c r="C301" i="17"/>
  <c r="C266" i="17"/>
  <c r="C244" i="17"/>
  <c r="G244" i="17"/>
  <c r="E16" i="4" s="1"/>
  <c r="C209" i="17"/>
  <c r="C180" i="17"/>
  <c r="C151" i="17"/>
  <c r="C116" i="17"/>
  <c r="C87" i="17"/>
  <c r="C52" i="17"/>
  <c r="C23" i="17"/>
  <c r="A10" i="17"/>
  <c r="A9" i="17"/>
  <c r="A394" i="16"/>
  <c r="A393" i="16"/>
  <c r="A392" i="16"/>
  <c r="A391" i="16"/>
  <c r="A390" i="16"/>
  <c r="A389" i="16"/>
  <c r="A388" i="16"/>
  <c r="A387" i="16"/>
  <c r="A386" i="16"/>
  <c r="A385" i="16"/>
  <c r="A384" i="16"/>
  <c r="A383" i="16"/>
  <c r="A382" i="16"/>
  <c r="A381" i="16"/>
  <c r="A380" i="16"/>
  <c r="A379" i="16"/>
  <c r="A378" i="16"/>
  <c r="A377" i="16"/>
  <c r="A376" i="16"/>
  <c r="A375" i="16"/>
  <c r="A374" i="16"/>
  <c r="A373" i="16"/>
  <c r="A372" i="16"/>
  <c r="A371" i="16"/>
  <c r="A370" i="16"/>
  <c r="A369" i="16"/>
  <c r="A368" i="16"/>
  <c r="A367" i="16"/>
  <c r="A366" i="16"/>
  <c r="A365" i="16"/>
  <c r="A364" i="16"/>
  <c r="A363" i="16"/>
  <c r="A362" i="16"/>
  <c r="A361" i="16"/>
  <c r="A360" i="16"/>
  <c r="A359" i="16"/>
  <c r="A358" i="16"/>
  <c r="A357" i="16"/>
  <c r="A356" i="16"/>
  <c r="A355" i="16"/>
  <c r="A354" i="16"/>
  <c r="A353" i="16"/>
  <c r="A352" i="16"/>
  <c r="A351" i="16"/>
  <c r="A350" i="16"/>
  <c r="A349" i="16"/>
  <c r="A348" i="16"/>
  <c r="A347" i="16"/>
  <c r="A346" i="16"/>
  <c r="A345" i="16"/>
  <c r="A344" i="16"/>
  <c r="A343" i="16"/>
  <c r="A342" i="16"/>
  <c r="A341" i="16"/>
  <c r="A340" i="16"/>
  <c r="A339" i="16"/>
  <c r="A338" i="16"/>
  <c r="A337" i="16"/>
  <c r="A336" i="16"/>
  <c r="A335" i="16"/>
  <c r="A334" i="16"/>
  <c r="A333" i="16"/>
  <c r="A332" i="16"/>
  <c r="A331" i="16"/>
  <c r="A330" i="16"/>
  <c r="A329" i="16"/>
  <c r="A328" i="16"/>
  <c r="A327" i="16"/>
  <c r="A326" i="16"/>
  <c r="A325" i="16"/>
  <c r="A324" i="16"/>
  <c r="A323" i="16"/>
  <c r="A322" i="16"/>
  <c r="A321" i="16"/>
  <c r="A320" i="16"/>
  <c r="A319" i="16"/>
  <c r="A318" i="16"/>
  <c r="A317" i="16"/>
  <c r="A316" i="16"/>
  <c r="A315" i="16"/>
  <c r="A314" i="16"/>
  <c r="A313" i="16"/>
  <c r="A312" i="16"/>
  <c r="A311" i="16"/>
  <c r="A310" i="16"/>
  <c r="A309" i="16"/>
  <c r="A308" i="16"/>
  <c r="A307" i="16"/>
  <c r="A306" i="16"/>
  <c r="A305" i="16"/>
  <c r="A304" i="16"/>
  <c r="A303" i="16"/>
  <c r="A302" i="16"/>
  <c r="A301" i="16"/>
  <c r="A300" i="16"/>
  <c r="A299" i="16"/>
  <c r="A298" i="16"/>
  <c r="A297" i="16"/>
  <c r="A296" i="16"/>
  <c r="A295" i="16"/>
  <c r="A294" i="16"/>
  <c r="A293" i="16"/>
  <c r="A292" i="16"/>
  <c r="A291" i="16"/>
  <c r="A290" i="16"/>
  <c r="A289" i="16"/>
  <c r="A288" i="16"/>
  <c r="A287" i="16"/>
  <c r="A286" i="16"/>
  <c r="A285" i="16"/>
  <c r="A284" i="16"/>
  <c r="A283" i="16"/>
  <c r="A282" i="16"/>
  <c r="A281" i="16"/>
  <c r="A280" i="16"/>
  <c r="A279" i="16"/>
  <c r="A278" i="16"/>
  <c r="A277" i="16"/>
  <c r="A276" i="16"/>
  <c r="A275" i="16"/>
  <c r="A274" i="16"/>
  <c r="A273" i="16"/>
  <c r="A272" i="16"/>
  <c r="A271" i="16"/>
  <c r="A270" i="16"/>
  <c r="A269" i="16"/>
  <c r="A268" i="16"/>
  <c r="A267" i="16"/>
  <c r="A266" i="16"/>
  <c r="A265" i="16"/>
  <c r="A264" i="16"/>
  <c r="A263" i="16"/>
  <c r="A262" i="16"/>
  <c r="A261" i="16"/>
  <c r="A260" i="16"/>
  <c r="A259" i="16"/>
  <c r="A258" i="16"/>
  <c r="A257" i="16"/>
  <c r="A256" i="16"/>
  <c r="A255" i="16"/>
  <c r="A254" i="16"/>
  <c r="A253" i="16"/>
  <c r="A252" i="16"/>
  <c r="A251" i="16"/>
  <c r="A250" i="16"/>
  <c r="A249" i="16"/>
  <c r="A248" i="16"/>
  <c r="A247" i="16"/>
  <c r="A246" i="16"/>
  <c r="A245" i="16"/>
  <c r="A244" i="16"/>
  <c r="A243" i="16"/>
  <c r="A242" i="16"/>
  <c r="A241" i="16"/>
  <c r="A240" i="16"/>
  <c r="A239" i="16"/>
  <c r="A238" i="16"/>
  <c r="A237" i="16"/>
  <c r="A236" i="16"/>
  <c r="A235" i="16"/>
  <c r="A234" i="16"/>
  <c r="A233" i="16"/>
  <c r="A232" i="16"/>
  <c r="A231" i="16"/>
  <c r="A230" i="16"/>
  <c r="A229" i="16"/>
  <c r="A228" i="16"/>
  <c r="A227" i="16"/>
  <c r="A226" i="16"/>
  <c r="A225" i="16"/>
  <c r="A224" i="16"/>
  <c r="A223" i="16"/>
  <c r="A222" i="16"/>
  <c r="A221" i="16"/>
  <c r="A220" i="16"/>
  <c r="A219" i="16"/>
  <c r="A218" i="16"/>
  <c r="A217" i="16"/>
  <c r="A216" i="16"/>
  <c r="A215" i="16"/>
  <c r="A214" i="16"/>
  <c r="A213" i="16"/>
  <c r="A212" i="16"/>
  <c r="A211" i="16"/>
  <c r="A210" i="16"/>
  <c r="A209" i="16"/>
  <c r="A208" i="16"/>
  <c r="A207" i="16"/>
  <c r="A206" i="16"/>
  <c r="C205" i="16"/>
  <c r="A205" i="16"/>
  <c r="A204" i="16"/>
  <c r="G202" i="16"/>
  <c r="A201" i="16"/>
  <c r="A200" i="16"/>
  <c r="A198" i="16"/>
  <c r="A197" i="16"/>
  <c r="A196" i="16"/>
  <c r="C195" i="16"/>
  <c r="A195" i="16"/>
  <c r="A194" i="16"/>
  <c r="A193" i="16"/>
  <c r="A189" i="16"/>
  <c r="A188" i="16"/>
  <c r="A185" i="16"/>
  <c r="A184" i="16"/>
  <c r="A183" i="16"/>
  <c r="A182" i="16"/>
  <c r="A181" i="16"/>
  <c r="A179" i="16"/>
  <c r="G178" i="16"/>
  <c r="A177" i="16"/>
  <c r="A176" i="16"/>
  <c r="A174" i="16"/>
  <c r="A173" i="16"/>
  <c r="A172" i="16"/>
  <c r="C171" i="16"/>
  <c r="A171" i="16"/>
  <c r="A170" i="16"/>
  <c r="A165" i="16"/>
  <c r="A164" i="16"/>
  <c r="A160" i="16"/>
  <c r="A159" i="16"/>
  <c r="A156" i="16"/>
  <c r="A155" i="16"/>
  <c r="A154" i="16"/>
  <c r="A153" i="16"/>
  <c r="A152" i="16"/>
  <c r="A150" i="16"/>
  <c r="G149" i="16"/>
  <c r="A148" i="16"/>
  <c r="A147" i="16"/>
  <c r="A145" i="16"/>
  <c r="A144" i="16"/>
  <c r="A143" i="16"/>
  <c r="C142" i="16"/>
  <c r="A142" i="16"/>
  <c r="A141" i="16"/>
  <c r="A140" i="16"/>
  <c r="A135" i="16"/>
  <c r="A134" i="16"/>
  <c r="A133" i="16"/>
  <c r="A132" i="16"/>
  <c r="A131" i="16"/>
  <c r="A129" i="16"/>
  <c r="G128" i="16"/>
  <c r="A127" i="16"/>
  <c r="A126" i="16"/>
  <c r="A124" i="16"/>
  <c r="A123" i="16"/>
  <c r="A122" i="16"/>
  <c r="C121" i="16"/>
  <c r="A121" i="16"/>
  <c r="A120" i="16"/>
  <c r="A115" i="16"/>
  <c r="A114" i="16"/>
  <c r="A110" i="16"/>
  <c r="A109" i="16"/>
  <c r="A106" i="16"/>
  <c r="A105" i="16"/>
  <c r="A104" i="16"/>
  <c r="A103" i="16"/>
  <c r="A102" i="16"/>
  <c r="A100" i="16"/>
  <c r="G99" i="16"/>
  <c r="A98" i="16"/>
  <c r="A97" i="16"/>
  <c r="A95" i="16"/>
  <c r="A94" i="16"/>
  <c r="A93" i="16"/>
  <c r="C92" i="16"/>
  <c r="A92" i="16"/>
  <c r="A91" i="16"/>
  <c r="A86" i="16"/>
  <c r="A85" i="16"/>
  <c r="A82" i="16"/>
  <c r="A81" i="16"/>
  <c r="A80" i="16"/>
  <c r="A78" i="16"/>
  <c r="A76" i="16"/>
  <c r="G75" i="16"/>
  <c r="A74" i="16"/>
  <c r="A73" i="16"/>
  <c r="A71" i="16"/>
  <c r="A70" i="16"/>
  <c r="A69" i="16"/>
  <c r="C68" i="16"/>
  <c r="A68" i="16"/>
  <c r="A67" i="16"/>
  <c r="A66" i="16"/>
  <c r="G65" i="16"/>
  <c r="A64" i="16"/>
  <c r="A63" i="16"/>
  <c r="A61" i="16"/>
  <c r="A60" i="16"/>
  <c r="A59" i="16"/>
  <c r="C58" i="16"/>
  <c r="A58" i="16"/>
  <c r="A57" i="16"/>
  <c r="A56" i="16"/>
  <c r="G55" i="16"/>
  <c r="A54" i="16"/>
  <c r="A53" i="16"/>
  <c r="A51" i="16"/>
  <c r="A50" i="16"/>
  <c r="A49" i="16"/>
  <c r="C48" i="16"/>
  <c r="A48" i="16"/>
  <c r="A47" i="16"/>
  <c r="A46" i="16"/>
  <c r="G45" i="16"/>
  <c r="A44" i="16"/>
  <c r="A43" i="16"/>
  <c r="A41" i="16"/>
  <c r="A40" i="16"/>
  <c r="A39" i="16"/>
  <c r="C38" i="16"/>
  <c r="A38" i="16"/>
  <c r="A36" i="16"/>
  <c r="G35" i="16"/>
  <c r="A34" i="16"/>
  <c r="A33" i="16"/>
  <c r="A31" i="16"/>
  <c r="A30" i="16"/>
  <c r="A29" i="16"/>
  <c r="C28" i="16"/>
  <c r="A28" i="16"/>
  <c r="A27" i="16"/>
  <c r="A26" i="16"/>
  <c r="G25" i="16"/>
  <c r="A24" i="16"/>
  <c r="A23" i="16"/>
  <c r="A21" i="16"/>
  <c r="A20" i="16"/>
  <c r="A19" i="16"/>
  <c r="C18" i="16"/>
  <c r="A18" i="16"/>
  <c r="A17" i="16"/>
  <c r="A16" i="16"/>
  <c r="G15" i="16"/>
  <c r="A14" i="16"/>
  <c r="A13" i="16"/>
  <c r="A11" i="16"/>
  <c r="A10" i="16"/>
  <c r="A9" i="16"/>
  <c r="A297" i="5"/>
  <c r="A298" i="5"/>
  <c r="A299" i="5"/>
  <c r="A300" i="5"/>
  <c r="A301" i="5"/>
  <c r="A302" i="5"/>
  <c r="A303" i="5"/>
  <c r="A304" i="5"/>
  <c r="A305" i="5"/>
  <c r="A306" i="5"/>
  <c r="C64" i="5"/>
  <c r="G61" i="5"/>
  <c r="G59" i="5"/>
  <c r="G57" i="5"/>
  <c r="A16" i="17" l="1"/>
  <c r="G266" i="17"/>
  <c r="E17" i="4" s="1"/>
  <c r="G52" i="17"/>
  <c r="E8" i="4" s="1"/>
  <c r="G151" i="17"/>
  <c r="E11" i="4" s="1"/>
  <c r="G301" i="17"/>
  <c r="E18" i="4" s="1"/>
  <c r="G116" i="17"/>
  <c r="E10" i="4" s="1"/>
  <c r="G330" i="17"/>
  <c r="E19" i="4" s="1"/>
  <c r="G359" i="17"/>
  <c r="G121" i="16"/>
  <c r="D16" i="4" s="1"/>
  <c r="G92" i="16"/>
  <c r="D15" i="4" s="1"/>
  <c r="G18" i="16"/>
  <c r="D7" i="4" s="1"/>
  <c r="G142" i="16"/>
  <c r="D17" i="4" s="1"/>
  <c r="G171" i="16"/>
  <c r="D18" i="4" s="1"/>
  <c r="G96" i="19"/>
  <c r="C10" i="4" s="1"/>
  <c r="G166" i="19"/>
  <c r="C16" i="4" s="1"/>
  <c r="G27" i="19"/>
  <c r="C7" i="4" s="1"/>
  <c r="G50" i="19"/>
  <c r="C8" i="4" s="1"/>
  <c r="G77" i="19"/>
  <c r="C9" i="4" s="1"/>
  <c r="G123" i="19"/>
  <c r="C11" i="4" s="1"/>
  <c r="G156" i="19"/>
  <c r="C15" i="4" s="1"/>
  <c r="G196" i="19"/>
  <c r="C19" i="4" s="1"/>
  <c r="G219" i="19"/>
  <c r="C22" i="4" s="1"/>
  <c r="G186" i="19"/>
  <c r="C18" i="4" s="1"/>
  <c r="G146" i="19"/>
  <c r="C12" i="4" s="1"/>
  <c r="G87" i="17"/>
  <c r="E9" i="4" s="1"/>
  <c r="G209" i="17"/>
  <c r="E15" i="4" s="1"/>
  <c r="G23" i="17"/>
  <c r="E7" i="4" s="1"/>
  <c r="G180" i="17"/>
  <c r="E12" i="4" s="1"/>
  <c r="G38" i="16"/>
  <c r="D9" i="4" s="1"/>
  <c r="G68" i="16"/>
  <c r="D12" i="4" s="1"/>
  <c r="G28" i="16"/>
  <c r="D8" i="4" s="1"/>
  <c r="G48" i="16"/>
  <c r="D10" i="4" s="1"/>
  <c r="G58" i="16"/>
  <c r="D11" i="4" s="1"/>
  <c r="G195" i="16"/>
  <c r="D19" i="4" s="1"/>
  <c r="G205" i="16"/>
  <c r="D22" i="4" s="1"/>
  <c r="G64" i="5"/>
  <c r="B7" i="4" s="1"/>
  <c r="A20" i="17" l="1"/>
  <c r="E22" i="4"/>
  <c r="G361" i="17"/>
  <c r="G362" i="17" s="1"/>
  <c r="G363" i="17" s="1"/>
  <c r="F7" i="4"/>
  <c r="G207" i="16"/>
  <c r="G208" i="16" s="1"/>
  <c r="G209" i="16" s="1"/>
  <c r="H207" i="16"/>
  <c r="G221" i="19"/>
  <c r="G222" i="19" s="1"/>
  <c r="G223" i="19" s="1"/>
  <c r="A30" i="17" l="1"/>
  <c r="A36" i="17" s="1"/>
  <c r="A15" i="16"/>
  <c r="A25" i="16" s="1"/>
  <c r="A35" i="16" s="1"/>
  <c r="A37" i="17" l="1"/>
  <c r="A45" i="16"/>
  <c r="A38" i="17" l="1"/>
  <c r="A55" i="16"/>
  <c r="A44" i="17" l="1"/>
  <c r="A65" i="16"/>
  <c r="A75" i="16" s="1"/>
  <c r="A83" i="16" s="1"/>
  <c r="A84" i="16" s="1"/>
  <c r="A87" i="16" s="1"/>
  <c r="A88" i="16" s="1"/>
  <c r="A89" i="16" s="1"/>
  <c r="A99" i="16" s="1"/>
  <c r="A107" i="16" s="1"/>
  <c r="A108" i="16" s="1"/>
  <c r="A111" i="16" s="1"/>
  <c r="A112" i="16" s="1"/>
  <c r="A113" i="16" s="1"/>
  <c r="A116" i="16" s="1"/>
  <c r="A117" i="16" s="1"/>
  <c r="A118" i="16" s="1"/>
  <c r="A128" i="16" s="1"/>
  <c r="A136" i="16" s="1"/>
  <c r="A137" i="16" s="1"/>
  <c r="A149" i="16" s="1"/>
  <c r="A157" i="16" s="1"/>
  <c r="A158" i="16" s="1"/>
  <c r="A161" i="16" s="1"/>
  <c r="A162" i="16" s="1"/>
  <c r="A163" i="16" s="1"/>
  <c r="A166" i="16" s="1"/>
  <c r="A167" i="16" s="1"/>
  <c r="A168" i="16" s="1"/>
  <c r="A178" i="16" s="1"/>
  <c r="A186" i="16" s="1"/>
  <c r="A187" i="16" s="1"/>
  <c r="A190" i="16" s="1"/>
  <c r="A191" i="16" s="1"/>
  <c r="A192" i="16" s="1"/>
  <c r="A202" i="16" s="1"/>
  <c r="A49" i="17" l="1"/>
  <c r="A59" i="17" s="1"/>
  <c r="G203" i="5"/>
  <c r="C296" i="5"/>
  <c r="A296" i="5"/>
  <c r="G293" i="5"/>
  <c r="G288" i="5"/>
  <c r="G286" i="5"/>
  <c r="G284" i="5"/>
  <c r="G282" i="5"/>
  <c r="C275" i="5"/>
  <c r="G272" i="5"/>
  <c r="G267" i="5"/>
  <c r="G265" i="5"/>
  <c r="G263" i="5"/>
  <c r="G261" i="5"/>
  <c r="C254" i="5"/>
  <c r="G251" i="5"/>
  <c r="G246" i="5"/>
  <c r="G244" i="5"/>
  <c r="G242" i="5"/>
  <c r="G240" i="5"/>
  <c r="G238" i="5"/>
  <c r="C231" i="5"/>
  <c r="G228" i="5"/>
  <c r="G226" i="5"/>
  <c r="G149" i="5"/>
  <c r="G140" i="5"/>
  <c r="G105" i="5"/>
  <c r="G96" i="5"/>
  <c r="C196" i="5"/>
  <c r="G193" i="5"/>
  <c r="G188" i="5"/>
  <c r="G186" i="5"/>
  <c r="G184" i="5"/>
  <c r="G182" i="5"/>
  <c r="C175" i="5"/>
  <c r="G172" i="5"/>
  <c r="G167" i="5"/>
  <c r="G165" i="5"/>
  <c r="G163" i="5"/>
  <c r="G161" i="5"/>
  <c r="C154" i="5"/>
  <c r="G151" i="5"/>
  <c r="G144" i="5"/>
  <c r="G142" i="5"/>
  <c r="G138" i="5"/>
  <c r="G136" i="5"/>
  <c r="C129" i="5"/>
  <c r="G126" i="5"/>
  <c r="G121" i="5"/>
  <c r="G119" i="5"/>
  <c r="G117" i="5"/>
  <c r="C110" i="5"/>
  <c r="G107" i="5"/>
  <c r="G100" i="5"/>
  <c r="G98" i="5"/>
  <c r="G94" i="5"/>
  <c r="G92" i="5"/>
  <c r="C85" i="5"/>
  <c r="A65" i="17" l="1"/>
  <c r="A66" i="17" s="1"/>
  <c r="A67" i="17" s="1"/>
  <c r="A70" i="17" s="1"/>
  <c r="A71" i="17" s="1"/>
  <c r="A72" i="17" s="1"/>
  <c r="A78" i="17" s="1"/>
  <c r="A79" i="17" s="1"/>
  <c r="A84" i="17" s="1"/>
  <c r="A94" i="17" s="1"/>
  <c r="A100" i="17" s="1"/>
  <c r="A101" i="17" s="1"/>
  <c r="A102" i="17" s="1"/>
  <c r="A108" i="17" s="1"/>
  <c r="A113" i="17" s="1"/>
  <c r="A123" i="17" s="1"/>
  <c r="A129" i="17" s="1"/>
  <c r="A130" i="17" s="1"/>
  <c r="A131" i="17" s="1"/>
  <c r="A134" i="17" s="1"/>
  <c r="A135" i="17" s="1"/>
  <c r="A136" i="17" s="1"/>
  <c r="A142" i="17" s="1"/>
  <c r="A143" i="17" s="1"/>
  <c r="A148" i="17" s="1"/>
  <c r="A158" i="17" s="1"/>
  <c r="A164" i="17" s="1"/>
  <c r="A165" i="17" s="1"/>
  <c r="A166" i="17" s="1"/>
  <c r="A172" i="17" s="1"/>
  <c r="A177" i="17" s="1"/>
  <c r="A187" i="17" s="1"/>
  <c r="A193" i="17" s="1"/>
  <c r="A194" i="17" s="1"/>
  <c r="A195" i="17" s="1"/>
  <c r="A201" i="17" s="1"/>
  <c r="A206" i="17" s="1"/>
  <c r="A216" i="17" s="1"/>
  <c r="A222" i="17" s="1"/>
  <c r="A223" i="17" s="1"/>
  <c r="A224" i="17" s="1"/>
  <c r="A227" i="17" s="1"/>
  <c r="A228" i="17" s="1"/>
  <c r="A229" i="17" s="1"/>
  <c r="A235" i="17" s="1"/>
  <c r="A236" i="17" s="1"/>
  <c r="A241" i="17" s="1"/>
  <c r="A252" i="17" s="1"/>
  <c r="A258" i="17" s="1"/>
  <c r="A263" i="17" s="1"/>
  <c r="A273" i="17" s="1"/>
  <c r="A279" i="17" s="1"/>
  <c r="A280" i="17" s="1"/>
  <c r="A281" i="17" s="1"/>
  <c r="A284" i="17" s="1"/>
  <c r="A285" i="17" s="1"/>
  <c r="A286" i="17" s="1"/>
  <c r="A292" i="17" s="1"/>
  <c r="A293" i="17" s="1"/>
  <c r="A298" i="17" s="1"/>
  <c r="A308" i="17" s="1"/>
  <c r="A314" i="17" s="1"/>
  <c r="A315" i="17" s="1"/>
  <c r="A316" i="17" s="1"/>
  <c r="A322" i="17" s="1"/>
  <c r="A327" i="17" s="1"/>
  <c r="A337" i="17" s="1"/>
  <c r="A343" i="17" s="1"/>
  <c r="A344" i="17" s="1"/>
  <c r="A345" i="17" s="1"/>
  <c r="A351" i="17" s="1"/>
  <c r="A356" i="17" s="1"/>
  <c r="G296" i="5"/>
  <c r="B22" i="4" s="1"/>
  <c r="F22" i="4" s="1"/>
  <c r="G275" i="5"/>
  <c r="B19" i="4" s="1"/>
  <c r="F19" i="4" s="1"/>
  <c r="G254" i="5"/>
  <c r="B18" i="4" s="1"/>
  <c r="F18" i="4" s="1"/>
  <c r="G231" i="5"/>
  <c r="B17" i="4" s="1"/>
  <c r="F17" i="4" s="1"/>
  <c r="G175" i="5"/>
  <c r="B12" i="4" s="1"/>
  <c r="F12" i="4" s="1"/>
  <c r="G196" i="5"/>
  <c r="B15" i="4" s="1"/>
  <c r="F15" i="4" s="1"/>
  <c r="G154" i="5"/>
  <c r="B11" i="4" s="1"/>
  <c r="F11" i="4" s="1"/>
  <c r="G129" i="5"/>
  <c r="B10" i="4" s="1"/>
  <c r="F10" i="4" s="1"/>
  <c r="G110" i="5"/>
  <c r="B9" i="4" s="1"/>
  <c r="F9" i="4" s="1"/>
  <c r="G48" i="5"/>
  <c r="G29" i="5"/>
  <c r="G14" i="5"/>
  <c r="G11" i="5" l="1"/>
  <c r="G211" i="5" l="1"/>
  <c r="G77" i="5"/>
  <c r="G41" i="5" l="1"/>
  <c r="A485" i="5"/>
  <c r="A484" i="5"/>
  <c r="A483" i="5"/>
  <c r="A482" i="5"/>
  <c r="A481" i="5"/>
  <c r="A480" i="5"/>
  <c r="A479" i="5"/>
  <c r="A478" i="5"/>
  <c r="A477" i="5"/>
  <c r="A476" i="5"/>
  <c r="A475" i="5"/>
  <c r="A474" i="5"/>
  <c r="A473" i="5"/>
  <c r="A472" i="5"/>
  <c r="A471" i="5"/>
  <c r="A470" i="5"/>
  <c r="A469" i="5"/>
  <c r="A468" i="5"/>
  <c r="A467" i="5"/>
  <c r="A466" i="5"/>
  <c r="A465" i="5"/>
  <c r="A464" i="5"/>
  <c r="A463" i="5"/>
  <c r="A462" i="5"/>
  <c r="A461" i="5"/>
  <c r="A460" i="5"/>
  <c r="A459" i="5"/>
  <c r="A458" i="5"/>
  <c r="A457" i="5"/>
  <c r="A456" i="5"/>
  <c r="A455" i="5"/>
  <c r="A454" i="5"/>
  <c r="A453" i="5"/>
  <c r="A452" i="5"/>
  <c r="A451" i="5"/>
  <c r="A450" i="5"/>
  <c r="A449" i="5"/>
  <c r="A448" i="5"/>
  <c r="A447" i="5"/>
  <c r="A446" i="5"/>
  <c r="A445" i="5"/>
  <c r="A444" i="5"/>
  <c r="A443" i="5"/>
  <c r="A442" i="5"/>
  <c r="A441" i="5"/>
  <c r="A440" i="5"/>
  <c r="A439" i="5"/>
  <c r="A438" i="5"/>
  <c r="A437" i="5"/>
  <c r="A436" i="5"/>
  <c r="A435" i="5"/>
  <c r="A434" i="5"/>
  <c r="A433" i="5"/>
  <c r="A432" i="5"/>
  <c r="A431" i="5"/>
  <c r="A430" i="5"/>
  <c r="A429" i="5"/>
  <c r="A428" i="5"/>
  <c r="A427" i="5"/>
  <c r="A426" i="5"/>
  <c r="A425" i="5"/>
  <c r="A424" i="5"/>
  <c r="A423" i="5"/>
  <c r="A422" i="5"/>
  <c r="A421" i="5"/>
  <c r="A420" i="5"/>
  <c r="A419" i="5"/>
  <c r="A418" i="5"/>
  <c r="A417" i="5"/>
  <c r="A416" i="5"/>
  <c r="A415" i="5"/>
  <c r="A414" i="5"/>
  <c r="A413" i="5"/>
  <c r="A412" i="5"/>
  <c r="A411" i="5"/>
  <c r="A410" i="5"/>
  <c r="A409" i="5"/>
  <c r="A408" i="5"/>
  <c r="A407" i="5"/>
  <c r="A406" i="5"/>
  <c r="A405" i="5"/>
  <c r="A404" i="5"/>
  <c r="A403" i="5"/>
  <c r="A402" i="5"/>
  <c r="A401" i="5"/>
  <c r="A400" i="5"/>
  <c r="A399" i="5"/>
  <c r="A398" i="5"/>
  <c r="A397" i="5"/>
  <c r="A396" i="5"/>
  <c r="A395" i="5"/>
  <c r="A394" i="5"/>
  <c r="A393" i="5"/>
  <c r="A392" i="5"/>
  <c r="A391" i="5"/>
  <c r="A390" i="5"/>
  <c r="A389" i="5"/>
  <c r="A388" i="5"/>
  <c r="A387" i="5"/>
  <c r="A386" i="5"/>
  <c r="A385" i="5"/>
  <c r="A384" i="5"/>
  <c r="A383" i="5"/>
  <c r="A382" i="5"/>
  <c r="A381" i="5"/>
  <c r="A380" i="5"/>
  <c r="A379" i="5"/>
  <c r="A378" i="5"/>
  <c r="A377" i="5"/>
  <c r="A376" i="5"/>
  <c r="A375" i="5"/>
  <c r="A374" i="5"/>
  <c r="A373" i="5"/>
  <c r="A372" i="5"/>
  <c r="A371" i="5"/>
  <c r="A370" i="5"/>
  <c r="A369" i="5"/>
  <c r="A368" i="5"/>
  <c r="A367" i="5"/>
  <c r="A366" i="5"/>
  <c r="A365" i="5"/>
  <c r="A364" i="5"/>
  <c r="A363" i="5"/>
  <c r="A362" i="5"/>
  <c r="A361" i="5"/>
  <c r="A360" i="5"/>
  <c r="A359" i="5"/>
  <c r="A358" i="5"/>
  <c r="A357" i="5"/>
  <c r="A356" i="5"/>
  <c r="A355" i="5"/>
  <c r="A354" i="5"/>
  <c r="A353" i="5"/>
  <c r="A352" i="5"/>
  <c r="A351" i="5"/>
  <c r="A350" i="5"/>
  <c r="A349" i="5"/>
  <c r="A348" i="5"/>
  <c r="A347" i="5"/>
  <c r="A346" i="5"/>
  <c r="A345" i="5"/>
  <c r="A344" i="5"/>
  <c r="A343" i="5"/>
  <c r="A342" i="5"/>
  <c r="A341" i="5"/>
  <c r="A340" i="5"/>
  <c r="A339" i="5"/>
  <c r="A338" i="5"/>
  <c r="A337" i="5"/>
  <c r="A336" i="5"/>
  <c r="A335" i="5"/>
  <c r="A334" i="5"/>
  <c r="A333" i="5"/>
  <c r="A332" i="5"/>
  <c r="A331" i="5"/>
  <c r="A330" i="5"/>
  <c r="A329" i="5"/>
  <c r="A328" i="5"/>
  <c r="A327" i="5"/>
  <c r="A326" i="5"/>
  <c r="A325" i="5"/>
  <c r="A324" i="5"/>
  <c r="A323" i="5"/>
  <c r="A322" i="5"/>
  <c r="A321" i="5"/>
  <c r="A320" i="5"/>
  <c r="A319" i="5"/>
  <c r="A318" i="5"/>
  <c r="A317" i="5"/>
  <c r="A316" i="5"/>
  <c r="A315" i="5"/>
  <c r="A314" i="5"/>
  <c r="A313" i="5"/>
  <c r="A312" i="5"/>
  <c r="A311" i="5"/>
  <c r="A310" i="5"/>
  <c r="A309" i="5"/>
  <c r="A308" i="5"/>
  <c r="A307" i="5"/>
  <c r="G216" i="5"/>
  <c r="G45" i="5"/>
  <c r="G44" i="5"/>
  <c r="G40" i="5"/>
  <c r="G39" i="5"/>
  <c r="G38" i="5"/>
  <c r="G35" i="5"/>
  <c r="G34" i="5"/>
  <c r="G33" i="5"/>
  <c r="G32" i="5"/>
  <c r="G31" i="5"/>
  <c r="G30" i="5"/>
  <c r="G28" i="5"/>
  <c r="G27" i="5"/>
  <c r="G24" i="5"/>
  <c r="G22" i="5"/>
  <c r="G20" i="5"/>
  <c r="G18" i="5"/>
  <c r="A9" i="5"/>
  <c r="A26" i="4"/>
  <c r="A24" i="4"/>
  <c r="G50" i="5" l="1"/>
  <c r="B4" i="4" s="1"/>
  <c r="F4" i="4" s="1"/>
  <c r="C24" i="4"/>
  <c r="C25" i="4" s="1"/>
  <c r="G207" i="5"/>
  <c r="G209" i="5"/>
  <c r="G205" i="5"/>
  <c r="C26" i="4" l="1"/>
  <c r="G71" i="5"/>
  <c r="C219" i="5"/>
  <c r="G75" i="5"/>
  <c r="G82" i="5"/>
  <c r="G73" i="5"/>
  <c r="E24" i="4" l="1"/>
  <c r="E25" i="4" s="1"/>
  <c r="E26" i="4" s="1"/>
  <c r="D24" i="4"/>
  <c r="D25" i="4" s="1"/>
  <c r="D26" i="4" s="1"/>
  <c r="G85" i="5" l="1"/>
  <c r="B8" i="4" s="1"/>
  <c r="F8" i="4" s="1"/>
  <c r="G219" i="5"/>
  <c r="B16" i="4" s="1"/>
  <c r="F16" i="4" s="1"/>
  <c r="G298" i="5" l="1"/>
  <c r="G299" i="5" l="1"/>
  <c r="G300" i="5" s="1"/>
  <c r="F24" i="4"/>
  <c r="F25" i="4" s="1"/>
  <c r="F26" i="4" s="1"/>
  <c r="B24" i="4" l="1"/>
  <c r="B25" i="4" l="1"/>
  <c r="H24" i="4"/>
  <c r="B26" i="4"/>
</calcChain>
</file>

<file path=xl/sharedStrings.xml><?xml version="1.0" encoding="utf-8"?>
<sst xmlns="http://schemas.openxmlformats.org/spreadsheetml/2006/main" count="1091" uniqueCount="142">
  <si>
    <t>Unit.</t>
  </si>
  <si>
    <t>Prix Unitaires</t>
  </si>
  <si>
    <t>Sommes</t>
  </si>
  <si>
    <t>DÉSIGNATION DES OUVRAGES</t>
  </si>
  <si>
    <t>Quantités</t>
  </si>
  <si>
    <t>CCTP</t>
  </si>
  <si>
    <t xml:space="preserve">N° </t>
  </si>
  <si>
    <t>Ens.</t>
  </si>
  <si>
    <t>ENS</t>
  </si>
  <si>
    <t>N°</t>
  </si>
  <si>
    <t>TRANSEPT NORD</t>
  </si>
  <si>
    <t>1 - GRISAILLE "Jésus au Mont des Oliviers"</t>
  </si>
  <si>
    <t>Rapport de restauration, documenté avec photographies et relevés d’intervention</t>
  </si>
  <si>
    <t>2 - GRISAILLE "La descente de croix "</t>
  </si>
  <si>
    <t xml:space="preserve">Réception du support </t>
  </si>
  <si>
    <t xml:space="preserve">Ens </t>
  </si>
  <si>
    <t xml:space="preserve">Conditionnement et transport en atelier </t>
  </si>
  <si>
    <t xml:space="preserve">Conditionnement et transport sur site  </t>
  </si>
  <si>
    <t>3 - LAMBRIS PERIPHERIQUE ET LAMBRIS BAS</t>
  </si>
  <si>
    <t>4 - GRISAILLE "La mise au tombeau"</t>
  </si>
  <si>
    <t>5 - GRISAILLE "la découverte du tombeau vide"</t>
  </si>
  <si>
    <t xml:space="preserve">TRANSEPT SUD </t>
  </si>
  <si>
    <t xml:space="preserve">PROTECTIONS </t>
  </si>
  <si>
    <t xml:space="preserve">ECHAFAUDAGES ET EQUIPEMENTS </t>
  </si>
  <si>
    <t>M2</t>
  </si>
  <si>
    <t>ML</t>
  </si>
  <si>
    <t>Finition cirée sur les lambris</t>
  </si>
  <si>
    <t>Repose du lambris bas en chêne  y compris l'ensemble des fixations en acier inoxydable</t>
  </si>
  <si>
    <t>6 - GRISAILLE "la présentation au temple"</t>
  </si>
  <si>
    <t>7 - GRISAILLE "l'annonciation"</t>
  </si>
  <si>
    <t>8 - BLASONS</t>
  </si>
  <si>
    <t>9 - GRISAILLE "la rencontre de Marie et Elisabeth"</t>
  </si>
  <si>
    <t>10 - GRISAILLE "l'institution du rosaire"</t>
  </si>
  <si>
    <t>11 - GRISAILLE "la crufifixion"</t>
  </si>
  <si>
    <t xml:space="preserve">SACRISTIE </t>
  </si>
  <si>
    <t>6 - GRISAILLE "la présentation au temple "</t>
  </si>
  <si>
    <t>7 - GRISAILLE "' l'annonciation "</t>
  </si>
  <si>
    <t xml:space="preserve">Restauration des blasons avec reprise par greffes des motifs sculptés   </t>
  </si>
  <si>
    <t xml:space="preserve">Restauration de la polychromie </t>
  </si>
  <si>
    <t>9 - GRISAILLE "la rencontre de marie et Elisabeth"</t>
  </si>
  <si>
    <t>10 - GRISAILLE "l'institution du Rosaire"</t>
  </si>
  <si>
    <t>11 - GRISAILLE "la Crucifixion"</t>
  </si>
  <si>
    <t xml:space="preserve">TRAVAUX PREPARATOIRES </t>
  </si>
  <si>
    <t xml:space="preserve">TOTAL HT </t>
  </si>
  <si>
    <t>TVA 20%</t>
  </si>
  <si>
    <t xml:space="preserve">TOTAL TTC </t>
  </si>
  <si>
    <t xml:space="preserve">Pose d'un platelage fixé dans la maçonnerie </t>
  </si>
  <si>
    <t>Repose du lambris périphérique en chêne  y compris l'ensemble des fixations en acier inoxydable</t>
  </si>
  <si>
    <t xml:space="preserve">Dépose du profil d'encadrement de la grisaille en conservation  </t>
  </si>
  <si>
    <t>Finition à la dorure sur le profil d'encadrement</t>
  </si>
  <si>
    <t xml:space="preserve">Dépose du lambris bas en chêne en conservation </t>
  </si>
  <si>
    <t xml:space="preserve">Recherche de polychromie </t>
  </si>
  <si>
    <t>3.1</t>
  </si>
  <si>
    <t>3.1.1</t>
  </si>
  <si>
    <t>3.2</t>
  </si>
  <si>
    <t>3.3</t>
  </si>
  <si>
    <t>3.3.1</t>
  </si>
  <si>
    <t>3.3.2</t>
  </si>
  <si>
    <t>3.3.3</t>
  </si>
  <si>
    <t>3.4</t>
  </si>
  <si>
    <t>Diagnostic sanitaire et relevés des altérations</t>
  </si>
  <si>
    <t>Analyses et essais préliminaires</t>
  </si>
  <si>
    <t>Rapport et protocole de restauration</t>
  </si>
  <si>
    <t>3.4.1</t>
  </si>
  <si>
    <t>3.4.2</t>
  </si>
  <si>
    <t xml:space="preserve">Refixage de la dorure préalable à la dépose des profils bois d'encadrement des grisailles </t>
  </si>
  <si>
    <t xml:space="preserve">Refixage de la dorure préalable à la dépose des lambris bas  </t>
  </si>
  <si>
    <t xml:space="preserve">DEPOSES DES OUVRAGES BOIS </t>
  </si>
  <si>
    <t>3.5</t>
  </si>
  <si>
    <t>3.5.1</t>
  </si>
  <si>
    <t xml:space="preserve">Dépose du lambris périphérique  des toiles en chêne  en conservation </t>
  </si>
  <si>
    <t xml:space="preserve">Dépose du lambris bas et du lambris d'encadrement du tableau en partie haute en chêne  y compris plinthe en conservation </t>
  </si>
  <si>
    <t xml:space="preserve">RESTAURATION  DES OUVRAGES BOIS </t>
  </si>
  <si>
    <t>3.6</t>
  </si>
  <si>
    <t>3.6.1</t>
  </si>
  <si>
    <t>Restauration en atelier</t>
  </si>
  <si>
    <t xml:space="preserve">Profil d'encadrement de la grisaille </t>
  </si>
  <si>
    <t xml:space="preserve">Lambris périphérique   </t>
  </si>
  <si>
    <t xml:space="preserve">Restauration en atelier comprenant décapage,  et reprise par greffes des motifs sculptés   </t>
  </si>
  <si>
    <t xml:space="preserve">Dépose sans conservation du platelage fixé dans la maçonnerie y compris enlèvement des gravois </t>
  </si>
  <si>
    <t xml:space="preserve">REFECTION DES OUVRAGES BOIS </t>
  </si>
  <si>
    <t xml:space="preserve">Réfection des platelages  </t>
  </si>
  <si>
    <t>3.7</t>
  </si>
  <si>
    <t>3.7.1</t>
  </si>
  <si>
    <t xml:space="preserve">REPOSE DES OUVRAGES BOIS </t>
  </si>
  <si>
    <t>3.8</t>
  </si>
  <si>
    <t>DOSSIER DES OUVRAGES EXECUTES</t>
  </si>
  <si>
    <t xml:space="preserve">Dépose du lambris périphérique des toiles en chêne  en conservation </t>
  </si>
  <si>
    <t xml:space="preserve">Dépose sans conservation des ossatures derrière les lambris  y compris enlèvement des gravois </t>
  </si>
  <si>
    <t xml:space="preserve">Platelages  </t>
  </si>
  <si>
    <t xml:space="preserve">Ossatures derrière les lambris </t>
  </si>
  <si>
    <t xml:space="preserve">Pose de l'ossature  </t>
  </si>
  <si>
    <t>Réfection des ossatures</t>
  </si>
  <si>
    <t xml:space="preserve">REPOSE DES OUVRAGES </t>
  </si>
  <si>
    <t xml:space="preserve">Finition à la dorure </t>
  </si>
  <si>
    <t xml:space="preserve">Restauration de la dorure </t>
  </si>
  <si>
    <t>Recherche de polychromie</t>
  </si>
  <si>
    <t xml:space="preserve">Refixage de la dorure préalable à la dépose des encadrements périphériques </t>
  </si>
  <si>
    <t>Dépose du lambris bas en chêne en conservation y compris porte de la niche</t>
  </si>
  <si>
    <t>RECAPITULATION GENERALE</t>
  </si>
  <si>
    <t>TRANCHE FERME - T1</t>
  </si>
  <si>
    <t>LOT 01  - MENUISERIE / EBENISTERIE</t>
  </si>
  <si>
    <t>ORDRE</t>
  </si>
  <si>
    <t>en €uro H.T.</t>
  </si>
  <si>
    <t>Restauration intérieure
des Grisailles et des Lambris
CATHEDRALE NOTRE DAME DE GRACE</t>
  </si>
  <si>
    <r>
      <rPr>
        <u/>
        <sz val="10"/>
        <rFont val="Arial"/>
        <family val="2"/>
      </rPr>
      <t>Nota</t>
    </r>
    <r>
      <rPr>
        <sz val="10"/>
        <rFont val="Arial"/>
        <family val="2"/>
      </rPr>
      <t xml:space="preserve">: travaux en présence de plomb sur l'ensemble des éléments en feuille d'or suivant diagnostic plomb avant travaux </t>
    </r>
  </si>
  <si>
    <t>TRANCHE OPTIONNELLE 1 - T2</t>
  </si>
  <si>
    <t xml:space="preserve">Stockage en atelier </t>
  </si>
  <si>
    <t>TOTAL GENERAL</t>
  </si>
  <si>
    <t>Équipements de protection individuelle</t>
  </si>
  <si>
    <t>3.3.4</t>
  </si>
  <si>
    <t>3.3.5</t>
  </si>
  <si>
    <t>3.5.1.1</t>
  </si>
  <si>
    <t>3.5.1.2</t>
  </si>
  <si>
    <t>3.5.1.3</t>
  </si>
  <si>
    <t>3.5.1.4</t>
  </si>
  <si>
    <t>3.6.2</t>
  </si>
  <si>
    <t>Réfection des ossatures derrière les lambris courbes</t>
  </si>
  <si>
    <t>Repose sur site</t>
  </si>
  <si>
    <t>Repose du lambris périphérique des toiles insérés dans les arcs en maçonnerie</t>
  </si>
  <si>
    <t>Repose des lambris sur les parties courbes des transepts sur les ossatures neuves prévues à l'article ci-avant</t>
  </si>
  <si>
    <t>Dépose des ouvrages bois en conservation pour restauration</t>
  </si>
  <si>
    <t xml:space="preserve">Dépose des ouvrages bois sans conservation </t>
  </si>
  <si>
    <t>Lambris périphérique des toiles</t>
  </si>
  <si>
    <t>Déposes des ouvrages bois en conservation pour restauration</t>
  </si>
  <si>
    <t>Déposes des ouvrages bois sans conservation</t>
  </si>
  <si>
    <t>3.5.1.1
3.5.1.2
3.5.1.3</t>
  </si>
  <si>
    <t>3.5.1.1
3.5.1.2</t>
  </si>
  <si>
    <t xml:space="preserve">Blasons avec motifs sculptés   </t>
  </si>
  <si>
    <t>3 - Encadrement du tableau "Le mariage de la vierge "</t>
  </si>
  <si>
    <t>Refixage de la dorure préalable à la dépose des blasons</t>
  </si>
  <si>
    <t>Sous Total H.T.</t>
  </si>
  <si>
    <t>Lambris bas</t>
  </si>
  <si>
    <t>Repose des lambris bas</t>
  </si>
  <si>
    <t>Lambris</t>
  </si>
  <si>
    <t>Réfection des ossatures derrière les lambris</t>
  </si>
  <si>
    <t>Des Blasons</t>
  </si>
  <si>
    <t>Encadrement du tableau "Le mariage de la vierge"</t>
  </si>
  <si>
    <t>Encadrement du tableau du transept Nord</t>
  </si>
  <si>
    <t>TRANCHE OPTIONNELLE 2 - T3</t>
  </si>
  <si>
    <t>TRANCHE OPTIONNELLE 3 - T4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</si>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</sst>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F_-;\-* #,##0.00\ _F_-;_-* &quot;-&quot;??\ _F_-;_-@_-"/>
    <numFmt numFmtId="166" formatCode="&quot;Valeur &quot;[$-40C]mmmm\ yyyy;@"/>
    <numFmt numFmtId="167" formatCode="#,##0.000"/>
    <numFmt numFmtId="168" formatCode="_-* #,##0.00\ _€_-;\-* #,##0.00\ _€_-;_-* &quot;-&quot;??\ _€_-;_-@_-"/>
    <numFmt numFmtId="169" formatCode="#,##0.00\ _€;\-#,##0.00\ _€"/>
    <numFmt numFmtId="170" formatCode="#,##0.00\ _€"/>
  </numFmts>
  <fonts count="25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u/>
      <sz val="10"/>
      <name val="Arial"/>
      <family val="2"/>
    </font>
    <font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165" fontId="2" fillId="0" borderId="0" applyFont="0" applyFill="0" applyBorder="0" applyAlignment="0" applyProtection="0"/>
    <xf numFmtId="167" fontId="2" fillId="0" borderId="0" applyBorder="0">
      <alignment horizontal="center"/>
    </xf>
    <xf numFmtId="0" fontId="3" fillId="0" borderId="0">
      <alignment horizontal="left" wrapText="1" indent="1" shrinkToFit="1"/>
    </xf>
    <xf numFmtId="4" fontId="2" fillId="0" borderId="0" applyBorder="0">
      <alignment horizontal="center"/>
    </xf>
    <xf numFmtId="1" fontId="2" fillId="0" borderId="0" applyBorder="0">
      <alignment horizontal="center"/>
    </xf>
    <xf numFmtId="0" fontId="2" fillId="0" borderId="0">
      <alignment horizontal="left" wrapText="1" indent="1" shrinkToFit="1"/>
    </xf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33" borderId="4" applyNumberFormat="0" applyProtection="0">
      <alignment horizontal="center" wrapText="1" shrinkToFit="1"/>
    </xf>
    <xf numFmtId="0" fontId="3" fillId="34" borderId="15" applyNumberFormat="0" applyProtection="0">
      <alignment horizontal="center" wrapText="1" shrinkToFit="1"/>
    </xf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4" fillId="8" borderId="13" applyNumberFormat="0" applyFont="0" applyAlignment="0" applyProtection="0"/>
    <xf numFmtId="0" fontId="16" fillId="0" borderId="14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" fillId="0" borderId="0" applyBorder="0">
      <alignment horizontal="center" wrapText="1" shrinkToFit="1"/>
    </xf>
    <xf numFmtId="0" fontId="2" fillId="0" borderId="0"/>
    <xf numFmtId="165" fontId="2" fillId="0" borderId="0" applyFont="0" applyFill="0" applyBorder="0" applyAlignment="0" applyProtection="0"/>
  </cellStyleXfs>
  <cellXfs count="173">
    <xf numFmtId="0" fontId="0" fillId="0" borderId="0" xfId="0"/>
    <xf numFmtId="49" fontId="2" fillId="0" borderId="3" xfId="3" applyNumberFormat="1" applyFont="1" applyBorder="1" applyAlignment="1">
      <alignment horizontal="left" vertical="center" wrapText="1" indent="1"/>
    </xf>
    <xf numFmtId="0" fontId="2" fillId="0" borderId="0" xfId="3" applyFont="1">
      <alignment horizontal="left" wrapText="1" indent="1" shrinkToFit="1"/>
    </xf>
    <xf numFmtId="0" fontId="2" fillId="0" borderId="0" xfId="3" applyFont="1" applyAlignment="1">
      <alignment horizontal="center"/>
    </xf>
    <xf numFmtId="49" fontId="2" fillId="0" borderId="1" xfId="3" applyNumberFormat="1" applyFont="1" applyBorder="1" applyAlignment="1">
      <alignment horizontal="left" vertical="center" wrapText="1" indent="1"/>
    </xf>
    <xf numFmtId="49" fontId="2" fillId="0" borderId="0" xfId="3" applyNumberFormat="1" applyFont="1" applyAlignment="1">
      <alignment horizontal="left" vertical="center" wrapText="1" indent="1"/>
    </xf>
    <xf numFmtId="0" fontId="19" fillId="0" borderId="0" xfId="3" applyFont="1" applyAlignment="1">
      <alignment wrapText="1" shrinkToFit="1"/>
    </xf>
    <xf numFmtId="0" fontId="19" fillId="0" borderId="0" xfId="3" applyFont="1" applyAlignment="1"/>
    <xf numFmtId="0" fontId="20" fillId="0" borderId="0" xfId="3" applyFont="1" applyAlignment="1"/>
    <xf numFmtId="0" fontId="3" fillId="0" borderId="0" xfId="3">
      <alignment horizontal="left" wrapText="1" indent="1" shrinkToFit="1"/>
    </xf>
    <xf numFmtId="0" fontId="2" fillId="0" borderId="1" xfId="0" quotePrefix="1" applyFont="1" applyBorder="1" applyAlignment="1">
      <alignment wrapText="1"/>
    </xf>
    <xf numFmtId="0" fontId="3" fillId="0" borderId="1" xfId="0" applyFont="1" applyBorder="1" applyAlignment="1">
      <alignment horizontal="left" vertical="center" wrapText="1" indent="1"/>
    </xf>
    <xf numFmtId="0" fontId="2" fillId="0" borderId="1" xfId="0" quotePrefix="1" applyFont="1" applyBorder="1" applyAlignment="1">
      <alignment horizontal="left" wrapText="1" indent="2"/>
    </xf>
    <xf numFmtId="0" fontId="3" fillId="0" borderId="1" xfId="0" applyFont="1" applyBorder="1" applyAlignment="1">
      <alignment horizontal="left" wrapText="1" indent="1"/>
    </xf>
    <xf numFmtId="4" fontId="2" fillId="0" borderId="1" xfId="53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4" fontId="2" fillId="0" borderId="1" xfId="53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 indent="1"/>
    </xf>
    <xf numFmtId="0" fontId="2" fillId="0" borderId="6" xfId="0" quotePrefix="1" applyFont="1" applyBorder="1" applyAlignment="1">
      <alignment horizontal="left" wrapText="1" indent="2"/>
    </xf>
    <xf numFmtId="0" fontId="3" fillId="34" borderId="16" xfId="12" applyBorder="1" applyAlignment="1">
      <alignment horizontal="center" vertical="center" wrapText="1" shrinkToFit="1"/>
    </xf>
    <xf numFmtId="0" fontId="3" fillId="0" borderId="6" xfId="0" applyFont="1" applyBorder="1" applyAlignment="1">
      <alignment horizontal="left" wrapText="1" indent="1"/>
    </xf>
    <xf numFmtId="0" fontId="3" fillId="0" borderId="1" xfId="0" quotePrefix="1" applyFont="1" applyBorder="1" applyAlignment="1">
      <alignment horizontal="left" wrapText="1" indent="1"/>
    </xf>
    <xf numFmtId="0" fontId="21" fillId="0" borderId="1" xfId="0" applyFont="1" applyBorder="1" applyAlignment="1">
      <alignment horizontal="left" vertical="center" wrapText="1" indent="1"/>
    </xf>
    <xf numFmtId="165" fontId="2" fillId="0" borderId="6" xfId="53" applyFont="1" applyBorder="1" applyAlignment="1">
      <alignment horizontal="center" vertical="center"/>
    </xf>
    <xf numFmtId="165" fontId="2" fillId="0" borderId="6" xfId="53" applyFont="1" applyFill="1" applyBorder="1" applyAlignment="1">
      <alignment horizontal="center" vertical="center"/>
    </xf>
    <xf numFmtId="0" fontId="2" fillId="0" borderId="0" xfId="0" quotePrefix="1" applyFont="1" applyAlignment="1">
      <alignment horizontal="left" wrapText="1" indent="2"/>
    </xf>
    <xf numFmtId="0" fontId="22" fillId="0" borderId="6" xfId="0" quotePrefix="1" applyFont="1" applyBorder="1" applyAlignment="1">
      <alignment horizontal="left" wrapText="1" indent="1"/>
    </xf>
    <xf numFmtId="0" fontId="3" fillId="0" borderId="0" xfId="0" quotePrefix="1" applyFont="1" applyAlignment="1">
      <alignment horizontal="left" wrapText="1" indent="1"/>
    </xf>
    <xf numFmtId="0" fontId="3" fillId="35" borderId="4" xfId="3" applyFill="1" applyBorder="1" applyAlignment="1">
      <alignment horizontal="right" vertical="center" wrapText="1" indent="2"/>
    </xf>
    <xf numFmtId="0" fontId="21" fillId="0" borderId="6" xfId="0" quotePrefix="1" applyFont="1" applyBorder="1" applyAlignment="1">
      <alignment horizontal="left" wrapText="1" indent="1"/>
    </xf>
    <xf numFmtId="0" fontId="3" fillId="0" borderId="6" xfId="0" quotePrefix="1" applyFont="1" applyBorder="1" applyAlignment="1">
      <alignment horizontal="left" wrapText="1" inden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indent="1"/>
    </xf>
    <xf numFmtId="0" fontId="2" fillId="0" borderId="6" xfId="0" quotePrefix="1" applyFont="1" applyBorder="1" applyAlignment="1">
      <alignment horizontal="left" wrapText="1" indent="1"/>
    </xf>
    <xf numFmtId="0" fontId="2" fillId="0" borderId="0" xfId="0" quotePrefix="1" applyFont="1" applyAlignment="1">
      <alignment horizontal="left" wrapText="1" indent="1"/>
    </xf>
    <xf numFmtId="0" fontId="3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left" vertical="center" indent="2"/>
    </xf>
    <xf numFmtId="0" fontId="3" fillId="0" borderId="6" xfId="0" quotePrefix="1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center" wrapText="1" indent="2"/>
    </xf>
    <xf numFmtId="165" fontId="3" fillId="35" borderId="4" xfId="53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wrapText="1" indent="2"/>
    </xf>
    <xf numFmtId="0" fontId="3" fillId="0" borderId="1" xfId="0" quotePrefix="1" applyFont="1" applyBorder="1" applyAlignment="1">
      <alignment horizontal="left" wrapText="1" indent="2"/>
    </xf>
    <xf numFmtId="0" fontId="2" fillId="0" borderId="1" xfId="0" quotePrefix="1" applyFont="1" applyBorder="1" applyAlignment="1">
      <alignment horizontal="left" wrapText="1" indent="3"/>
    </xf>
    <xf numFmtId="165" fontId="2" fillId="0" borderId="0" xfId="3" applyNumberFormat="1" applyFont="1">
      <alignment horizontal="left" wrapText="1" indent="1" shrinkToFit="1"/>
    </xf>
    <xf numFmtId="168" fontId="2" fillId="0" borderId="0" xfId="3" applyNumberFormat="1" applyFont="1">
      <alignment horizontal="left" wrapText="1" indent="1" shrinkToFit="1"/>
    </xf>
    <xf numFmtId="49" fontId="3" fillId="36" borderId="3" xfId="3" applyNumberFormat="1" applyFill="1" applyBorder="1" applyAlignment="1">
      <alignment horizontal="left" vertical="center" wrapText="1" indent="1"/>
    </xf>
    <xf numFmtId="49" fontId="3" fillId="36" borderId="1" xfId="3" applyNumberFormat="1" applyFill="1" applyBorder="1" applyAlignment="1">
      <alignment horizontal="center" vertical="center" wrapText="1"/>
    </xf>
    <xf numFmtId="49" fontId="3" fillId="36" borderId="2" xfId="3" applyNumberFormat="1" applyFill="1" applyBorder="1" applyAlignment="1">
      <alignment horizontal="center" vertical="center" wrapText="1"/>
    </xf>
    <xf numFmtId="49" fontId="3" fillId="36" borderId="18" xfId="11" applyNumberFormat="1" applyFill="1" applyBorder="1">
      <alignment horizontal="center" wrapText="1" shrinkToFit="1"/>
    </xf>
    <xf numFmtId="49" fontId="21" fillId="36" borderId="19" xfId="11" applyNumberFormat="1" applyFont="1" applyFill="1" applyBorder="1">
      <alignment horizontal="center" wrapText="1" shrinkToFi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 indent="2"/>
    </xf>
    <xf numFmtId="0" fontId="2" fillId="0" borderId="0" xfId="0" applyFont="1" applyAlignment="1">
      <alignment horizontal="left" indent="2"/>
    </xf>
    <xf numFmtId="0" fontId="3" fillId="35" borderId="4" xfId="3" applyFill="1" applyBorder="1" applyAlignment="1">
      <alignment horizontal="right" vertical="center" wrapText="1"/>
    </xf>
    <xf numFmtId="0" fontId="3" fillId="36" borderId="3" xfId="3" applyFill="1" applyBorder="1" applyAlignment="1">
      <alignment horizontal="left" vertical="top" wrapText="1" shrinkToFit="1"/>
    </xf>
    <xf numFmtId="0" fontId="3" fillId="36" borderId="1" xfId="3" applyFill="1" applyBorder="1" applyAlignment="1">
      <alignment horizontal="center" vertical="top"/>
    </xf>
    <xf numFmtId="0" fontId="3" fillId="36" borderId="2" xfId="3" applyFill="1" applyBorder="1" applyAlignment="1">
      <alignment horizontal="center" vertical="top"/>
    </xf>
    <xf numFmtId="0" fontId="3" fillId="0" borderId="1" xfId="3" applyBorder="1" applyAlignment="1">
      <alignment horizontal="center" vertical="top"/>
    </xf>
    <xf numFmtId="0" fontId="3" fillId="0" borderId="5" xfId="3" applyBorder="1" applyAlignment="1">
      <alignment horizontal="center" vertical="top"/>
    </xf>
    <xf numFmtId="0" fontId="3" fillId="0" borderId="0" xfId="3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3" applyBorder="1" applyAlignment="1">
      <alignment horizontal="left" vertical="top" wrapText="1" shrinkToFit="1"/>
    </xf>
    <xf numFmtId="0" fontId="3" fillId="36" borderId="17" xfId="3" applyFill="1" applyBorder="1" applyAlignment="1">
      <alignment horizontal="left" vertical="top" wrapText="1" shrinkToFit="1"/>
    </xf>
    <xf numFmtId="0" fontId="3" fillId="36" borderId="1" xfId="3" applyFill="1" applyBorder="1" applyAlignment="1">
      <alignment horizontal="left" vertical="top" wrapText="1" shrinkToFit="1"/>
    </xf>
    <xf numFmtId="0" fontId="3" fillId="36" borderId="4" xfId="3" applyFill="1" applyBorder="1" applyAlignment="1">
      <alignment horizontal="left" vertical="top" wrapText="1" shrinkToFit="1"/>
    </xf>
    <xf numFmtId="0" fontId="3" fillId="0" borderId="0" xfId="3" applyAlignment="1">
      <alignment horizontal="left" vertical="top" wrapText="1" shrinkToFit="1"/>
    </xf>
    <xf numFmtId="0" fontId="3" fillId="36" borderId="3" xfId="51" applyFont="1" applyFill="1" applyBorder="1">
      <alignment horizontal="center" wrapText="1" shrinkToFit="1"/>
    </xf>
    <xf numFmtId="4" fontId="3" fillId="36" borderId="3" xfId="4" applyFont="1" applyFill="1" applyBorder="1">
      <alignment horizontal="center"/>
    </xf>
    <xf numFmtId="165" fontId="3" fillId="36" borderId="3" xfId="53" applyFont="1" applyFill="1" applyBorder="1" applyAlignment="1">
      <alignment horizontal="center"/>
    </xf>
    <xf numFmtId="0" fontId="3" fillId="36" borderId="1" xfId="51" applyFont="1" applyFill="1" applyBorder="1">
      <alignment horizontal="center" wrapText="1" shrinkToFit="1"/>
    </xf>
    <xf numFmtId="4" fontId="3" fillId="36" borderId="1" xfId="4" applyFont="1" applyFill="1" applyBorder="1">
      <alignment horizontal="center"/>
    </xf>
    <xf numFmtId="165" fontId="3" fillId="36" borderId="1" xfId="53" applyFont="1" applyFill="1" applyBorder="1" applyAlignment="1">
      <alignment horizontal="center"/>
    </xf>
    <xf numFmtId="0" fontId="3" fillId="36" borderId="2" xfId="51" applyFont="1" applyFill="1" applyBorder="1">
      <alignment horizontal="center" wrapText="1" shrinkToFit="1"/>
    </xf>
    <xf numFmtId="4" fontId="3" fillId="36" borderId="2" xfId="4" applyFont="1" applyFill="1" applyBorder="1">
      <alignment horizontal="center"/>
    </xf>
    <xf numFmtId="165" fontId="3" fillId="36" borderId="2" xfId="53" applyFont="1" applyFill="1" applyBorder="1" applyAlignment="1">
      <alignment horizontal="center"/>
    </xf>
    <xf numFmtId="0" fontId="2" fillId="0" borderId="1" xfId="51" applyBorder="1">
      <alignment horizontal="center" wrapText="1" shrinkToFit="1"/>
    </xf>
    <xf numFmtId="4" fontId="2" fillId="0" borderId="1" xfId="4" applyBorder="1">
      <alignment horizontal="center"/>
    </xf>
    <xf numFmtId="165" fontId="2" fillId="0" borderId="1" xfId="53" applyFont="1" applyFill="1" applyBorder="1" applyAlignment="1" applyProtection="1">
      <alignment horizontal="center"/>
      <protection locked="0"/>
    </xf>
    <xf numFmtId="165" fontId="2" fillId="0" borderId="1" xfId="53" applyFont="1" applyBorder="1" applyAlignment="1" applyProtection="1">
      <alignment horizontal="center"/>
      <protection locked="0"/>
    </xf>
    <xf numFmtId="0" fontId="2" fillId="0" borderId="6" xfId="51" applyBorder="1">
      <alignment horizontal="center" wrapText="1" shrinkToFit="1"/>
    </xf>
    <xf numFmtId="165" fontId="2" fillId="0" borderId="6" xfId="53" applyFont="1" applyFill="1" applyBorder="1" applyAlignment="1" applyProtection="1">
      <alignment horizontal="center"/>
      <protection locked="0"/>
    </xf>
    <xf numFmtId="3" fontId="2" fillId="0" borderId="0" xfId="4" applyNumberFormat="1" applyBorder="1">
      <alignment horizontal="center"/>
    </xf>
    <xf numFmtId="165" fontId="2" fillId="0" borderId="1" xfId="53" applyFont="1" applyBorder="1" applyAlignment="1">
      <alignment horizontal="center"/>
    </xf>
    <xf numFmtId="3" fontId="2" fillId="0" borderId="1" xfId="4" applyNumberFormat="1" applyBorder="1">
      <alignment horizontal="center"/>
    </xf>
    <xf numFmtId="167" fontId="2" fillId="0" borderId="1" xfId="0" applyNumberFormat="1" applyFont="1" applyBorder="1" applyAlignment="1">
      <alignment horizontal="center"/>
    </xf>
    <xf numFmtId="3" fontId="2" fillId="0" borderId="1" xfId="53" applyNumberFormat="1" applyFont="1" applyBorder="1" applyAlignment="1">
      <alignment wrapText="1"/>
    </xf>
    <xf numFmtId="165" fontId="2" fillId="0" borderId="1" xfId="53" applyFont="1" applyBorder="1" applyAlignment="1">
      <alignment wrapText="1"/>
    </xf>
    <xf numFmtId="1" fontId="2" fillId="0" borderId="0" xfId="3" applyNumberFormat="1" applyFont="1" applyAlignment="1">
      <alignment horizontal="center"/>
    </xf>
    <xf numFmtId="4" fontId="2" fillId="0" borderId="1" xfId="53" applyNumberFormat="1" applyFont="1" applyBorder="1" applyAlignment="1">
      <alignment horizontal="center" wrapText="1"/>
    </xf>
    <xf numFmtId="3" fontId="2" fillId="0" borderId="1" xfId="53" applyNumberFormat="1" applyFont="1" applyBorder="1" applyAlignment="1">
      <alignment horizontal="center"/>
    </xf>
    <xf numFmtId="167" fontId="2" fillId="0" borderId="1" xfId="0" applyNumberFormat="1" applyFont="1" applyBorder="1" applyAlignment="1">
      <alignment horizontal="center" wrapText="1"/>
    </xf>
    <xf numFmtId="165" fontId="2" fillId="0" borderId="6" xfId="53" applyFont="1" applyBorder="1" applyAlignment="1">
      <alignment horizontal="center"/>
    </xf>
    <xf numFmtId="0" fontId="2" fillId="35" borderId="4" xfId="51" applyFill="1" applyBorder="1">
      <alignment horizontal="center" wrapText="1" shrinkToFit="1"/>
    </xf>
    <xf numFmtId="4" fontId="2" fillId="35" borderId="4" xfId="4" applyFill="1" applyBorder="1">
      <alignment horizontal="center"/>
    </xf>
    <xf numFmtId="165" fontId="2" fillId="35" borderId="4" xfId="53" applyFont="1" applyFill="1" applyBorder="1" applyAlignment="1" applyProtection="1">
      <alignment horizontal="center"/>
      <protection locked="0"/>
    </xf>
    <xf numFmtId="3" fontId="2" fillId="0" borderId="1" xfId="53" applyNumberFormat="1" applyFont="1" applyFill="1" applyBorder="1" applyAlignment="1">
      <alignment horizontal="center"/>
    </xf>
    <xf numFmtId="165" fontId="2" fillId="0" borderId="6" xfId="53" applyFont="1" applyFill="1" applyBorder="1" applyAlignment="1">
      <alignment horizontal="center"/>
    </xf>
    <xf numFmtId="165" fontId="2" fillId="0" borderId="1" xfId="53" applyFont="1" applyFill="1" applyBorder="1" applyAlignment="1">
      <alignment horizontal="center"/>
    </xf>
    <xf numFmtId="4" fontId="2" fillId="0" borderId="1" xfId="53" applyNumberFormat="1" applyFont="1" applyFill="1" applyBorder="1" applyAlignment="1">
      <alignment horizontal="center"/>
    </xf>
    <xf numFmtId="4" fontId="2" fillId="0" borderId="1" xfId="53" applyNumberFormat="1" applyFont="1" applyBorder="1" applyAlignment="1">
      <alignment horizontal="center"/>
    </xf>
    <xf numFmtId="0" fontId="2" fillId="0" borderId="3" xfId="51" applyBorder="1">
      <alignment horizontal="center" wrapText="1" shrinkToFit="1"/>
    </xf>
    <xf numFmtId="4" fontId="2" fillId="0" borderId="3" xfId="4" applyBorder="1">
      <alignment horizontal="center"/>
    </xf>
    <xf numFmtId="165" fontId="2" fillId="0" borderId="3" xfId="53" applyFont="1" applyFill="1" applyBorder="1" applyAlignment="1" applyProtection="1">
      <alignment horizontal="center"/>
      <protection locked="0"/>
    </xf>
    <xf numFmtId="165" fontId="2" fillId="0" borderId="3" xfId="53" applyFont="1" applyBorder="1" applyAlignment="1" applyProtection="1">
      <alignment horizontal="center"/>
      <protection locked="0"/>
    </xf>
    <xf numFmtId="0" fontId="2" fillId="36" borderId="17" xfId="51" applyFill="1" applyBorder="1">
      <alignment horizontal="center" wrapText="1" shrinkToFit="1"/>
    </xf>
    <xf numFmtId="4" fontId="2" fillId="36" borderId="17" xfId="4" applyFill="1" applyBorder="1">
      <alignment horizontal="center"/>
    </xf>
    <xf numFmtId="165" fontId="2" fillId="36" borderId="17" xfId="53" applyFont="1" applyFill="1" applyBorder="1" applyAlignment="1" applyProtection="1">
      <alignment horizontal="center"/>
      <protection locked="0"/>
    </xf>
    <xf numFmtId="0" fontId="2" fillId="36" borderId="1" xfId="51" applyFill="1" applyBorder="1">
      <alignment horizontal="center" wrapText="1" shrinkToFit="1"/>
    </xf>
    <xf numFmtId="4" fontId="2" fillId="36" borderId="1" xfId="4" applyFill="1" applyBorder="1">
      <alignment horizontal="center"/>
    </xf>
    <xf numFmtId="165" fontId="2" fillId="36" borderId="1" xfId="53" applyFont="1" applyFill="1" applyBorder="1" applyAlignment="1" applyProtection="1">
      <alignment horizontal="center"/>
      <protection locked="0"/>
    </xf>
    <xf numFmtId="0" fontId="2" fillId="36" borderId="4" xfId="51" applyFill="1" applyBorder="1">
      <alignment horizontal="center" wrapText="1" shrinkToFit="1"/>
    </xf>
    <xf numFmtId="4" fontId="2" fillId="36" borderId="4" xfId="4" applyFill="1" applyBorder="1">
      <alignment horizontal="center"/>
    </xf>
    <xf numFmtId="165" fontId="2" fillId="36" borderId="4" xfId="53" applyFont="1" applyFill="1" applyBorder="1" applyAlignment="1" applyProtection="1">
      <alignment horizontal="center"/>
      <protection locked="0"/>
    </xf>
    <xf numFmtId="0" fontId="2" fillId="0" borderId="0" xfId="51" applyBorder="1">
      <alignment horizontal="center" wrapText="1" shrinkToFit="1"/>
    </xf>
    <xf numFmtId="4" fontId="2" fillId="0" borderId="0" xfId="4" applyBorder="1">
      <alignment horizontal="center"/>
    </xf>
    <xf numFmtId="165" fontId="2" fillId="0" borderId="0" xfId="53" applyFont="1" applyFill="1" applyBorder="1" applyAlignment="1" applyProtection="1">
      <alignment horizontal="center"/>
      <protection locked="0"/>
    </xf>
    <xf numFmtId="165" fontId="2" fillId="0" borderId="0" xfId="53" applyFont="1" applyBorder="1" applyAlignment="1" applyProtection="1">
      <alignment horizontal="center"/>
      <protection locked="0"/>
    </xf>
    <xf numFmtId="0" fontId="2" fillId="36" borderId="3" xfId="3" applyFont="1" applyFill="1" applyBorder="1" applyAlignment="1">
      <alignment horizontal="left" vertical="top" wrapText="1" shrinkToFit="1"/>
    </xf>
    <xf numFmtId="0" fontId="2" fillId="0" borderId="1" xfId="3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36" borderId="17" xfId="0" applyFont="1" applyFill="1" applyBorder="1" applyAlignment="1">
      <alignment horizontal="center" vertical="top"/>
    </xf>
    <xf numFmtId="0" fontId="2" fillId="36" borderId="1" xfId="0" applyFont="1" applyFill="1" applyBorder="1" applyAlignment="1">
      <alignment horizontal="center" vertical="top"/>
    </xf>
    <xf numFmtId="0" fontId="2" fillId="36" borderId="4" xfId="0" applyFont="1" applyFill="1" applyBorder="1" applyAlignment="1">
      <alignment horizontal="center" vertical="top"/>
    </xf>
    <xf numFmtId="0" fontId="2" fillId="0" borderId="0" xfId="3" applyFont="1" applyAlignment="1">
      <alignment horizontal="left" vertical="top" wrapText="1" shrinkToFit="1"/>
    </xf>
    <xf numFmtId="0" fontId="2" fillId="0" borderId="1" xfId="0" quotePrefix="1" applyFont="1" applyBorder="1" applyAlignment="1">
      <alignment horizontal="left" wrapText="1" indent="1"/>
    </xf>
    <xf numFmtId="0" fontId="2" fillId="0" borderId="0" xfId="0" applyFont="1" applyAlignment="1">
      <alignment horizontal="left" vertical="center" wrapText="1" indent="1"/>
    </xf>
    <xf numFmtId="49" fontId="3" fillId="36" borderId="17" xfId="3" applyNumberFormat="1" applyFill="1" applyBorder="1" applyAlignment="1">
      <alignment horizontal="right" vertical="center" wrapText="1"/>
    </xf>
    <xf numFmtId="49" fontId="3" fillId="36" borderId="1" xfId="3" applyNumberFormat="1" applyFill="1" applyBorder="1" applyAlignment="1">
      <alignment horizontal="right" vertical="center" wrapText="1"/>
    </xf>
    <xf numFmtId="49" fontId="3" fillId="36" borderId="4" xfId="3" applyNumberFormat="1" applyFill="1" applyBorder="1" applyAlignment="1">
      <alignment horizontal="right" vertical="center" wrapText="1"/>
    </xf>
    <xf numFmtId="169" fontId="3" fillId="36" borderId="1" xfId="53" applyNumberFormat="1" applyFont="1" applyFill="1" applyBorder="1" applyAlignment="1">
      <alignment horizontal="center"/>
    </xf>
    <xf numFmtId="169" fontId="3" fillId="36" borderId="2" xfId="53" applyNumberFormat="1" applyFont="1" applyFill="1" applyBorder="1" applyAlignment="1">
      <alignment horizontal="center"/>
    </xf>
    <xf numFmtId="169" fontId="3" fillId="36" borderId="3" xfId="53" applyNumberFormat="1" applyFont="1" applyFill="1" applyBorder="1" applyAlignment="1">
      <alignment horizontal="right"/>
    </xf>
    <xf numFmtId="169" fontId="2" fillId="0" borderId="1" xfId="53" applyNumberFormat="1" applyFont="1" applyBorder="1" applyAlignment="1" applyProtection="1">
      <alignment horizontal="right"/>
      <protection locked="0"/>
    </xf>
    <xf numFmtId="169" fontId="2" fillId="0" borderId="1" xfId="53" applyNumberFormat="1" applyFont="1" applyBorder="1" applyAlignment="1">
      <alignment horizontal="right"/>
    </xf>
    <xf numFmtId="169" fontId="2" fillId="0" borderId="1" xfId="53" applyNumberFormat="1" applyFont="1" applyFill="1" applyBorder="1" applyAlignment="1">
      <alignment horizontal="right"/>
    </xf>
    <xf numFmtId="169" fontId="3" fillId="35" borderId="4" xfId="53" applyNumberFormat="1" applyFont="1" applyFill="1" applyBorder="1" applyAlignment="1" applyProtection="1">
      <alignment horizontal="right" vertical="center"/>
      <protection locked="0"/>
    </xf>
    <xf numFmtId="169" fontId="2" fillId="0" borderId="3" xfId="53" applyNumberFormat="1" applyFont="1" applyBorder="1" applyAlignment="1" applyProtection="1">
      <alignment horizontal="right"/>
      <protection locked="0"/>
    </xf>
    <xf numFmtId="169" fontId="2" fillId="0" borderId="0" xfId="53" applyNumberFormat="1" applyFont="1" applyBorder="1" applyAlignment="1" applyProtection="1">
      <alignment horizontal="right"/>
      <protection locked="0"/>
    </xf>
    <xf numFmtId="168" fontId="19" fillId="0" borderId="0" xfId="3" applyNumberFormat="1" applyFont="1" applyAlignment="1">
      <alignment wrapText="1" shrinkToFit="1"/>
    </xf>
    <xf numFmtId="169" fontId="3" fillId="36" borderId="17" xfId="53" applyNumberFormat="1" applyFont="1" applyFill="1" applyBorder="1" applyAlignment="1" applyProtection="1">
      <alignment horizontal="right" vertical="center"/>
      <protection locked="0"/>
    </xf>
    <xf numFmtId="169" fontId="3" fillId="36" borderId="1" xfId="53" applyNumberFormat="1" applyFont="1" applyFill="1" applyBorder="1" applyAlignment="1" applyProtection="1">
      <alignment horizontal="right" vertical="center"/>
      <protection locked="0"/>
    </xf>
    <xf numFmtId="169" fontId="3" fillId="36" borderId="4" xfId="53" applyNumberFormat="1" applyFont="1" applyFill="1" applyBorder="1" applyAlignment="1" applyProtection="1">
      <alignment horizontal="right" vertical="center"/>
      <protection locked="0"/>
    </xf>
    <xf numFmtId="165" fontId="3" fillId="36" borderId="17" xfId="53" applyFont="1" applyFill="1" applyBorder="1" applyAlignment="1" applyProtection="1">
      <alignment horizontal="right" vertical="center"/>
      <protection locked="0"/>
    </xf>
    <xf numFmtId="165" fontId="3" fillId="36" borderId="1" xfId="53" applyFont="1" applyFill="1" applyBorder="1" applyAlignment="1" applyProtection="1">
      <alignment horizontal="right" vertical="center"/>
      <protection locked="0"/>
    </xf>
    <xf numFmtId="165" fontId="3" fillId="36" borderId="4" xfId="53" applyFont="1" applyFill="1" applyBorder="1" applyAlignment="1" applyProtection="1">
      <alignment horizontal="right" vertical="center"/>
      <protection locked="0"/>
    </xf>
    <xf numFmtId="169" fontId="3" fillId="36" borderId="17" xfId="53" applyNumberFormat="1" applyFont="1" applyFill="1" applyBorder="1" applyAlignment="1" applyProtection="1">
      <alignment horizontal="right"/>
      <protection locked="0"/>
    </xf>
    <xf numFmtId="169" fontId="3" fillId="36" borderId="1" xfId="53" applyNumberFormat="1" applyFont="1" applyFill="1" applyBorder="1" applyAlignment="1" applyProtection="1">
      <alignment horizontal="right"/>
      <protection locked="0"/>
    </xf>
    <xf numFmtId="169" fontId="3" fillId="36" borderId="4" xfId="53" applyNumberFormat="1" applyFont="1" applyFill="1" applyBorder="1" applyAlignment="1" applyProtection="1">
      <alignment horizontal="right"/>
      <protection locked="0"/>
    </xf>
    <xf numFmtId="166" fontId="18" fillId="0" borderId="0" xfId="52" applyNumberFormat="1" applyFont="1" applyAlignment="1">
      <alignment horizontal="center" vertical="center"/>
    </xf>
    <xf numFmtId="170" fontId="2" fillId="0" borderId="0" xfId="52" applyNumberFormat="1" applyAlignment="1">
      <alignment horizontal="center"/>
    </xf>
    <xf numFmtId="170" fontId="3" fillId="0" borderId="20" xfId="52" applyNumberFormat="1" applyFont="1" applyBorder="1" applyAlignment="1">
      <alignment horizontal="center" vertical="center" wrapText="1"/>
    </xf>
    <xf numFmtId="170" fontId="3" fillId="0" borderId="4" xfId="11" applyNumberFormat="1" applyFill="1" applyAlignment="1">
      <alignment horizontal="center" vertical="center" wrapText="1" shrinkToFit="1"/>
    </xf>
    <xf numFmtId="170" fontId="21" fillId="0" borderId="4" xfId="11" applyNumberFormat="1" applyFont="1" applyFill="1" applyAlignment="1">
      <alignment horizontal="center" vertical="center" wrapText="1" shrinkToFit="1"/>
    </xf>
    <xf numFmtId="170" fontId="2" fillId="0" borderId="0" xfId="52" applyNumberFormat="1" applyAlignment="1">
      <alignment horizontal="center" vertical="center"/>
    </xf>
    <xf numFmtId="170" fontId="3" fillId="0" borderId="3" xfId="52" applyNumberFormat="1" applyFont="1" applyBorder="1" applyAlignment="1">
      <alignment horizontal="left" vertical="center" indent="1"/>
    </xf>
    <xf numFmtId="170" fontId="3" fillId="0" borderId="1" xfId="52" applyNumberFormat="1" applyFont="1" applyBorder="1" applyAlignment="1">
      <alignment horizontal="center" vertical="center"/>
    </xf>
    <xf numFmtId="170" fontId="3" fillId="0" borderId="1" xfId="52" applyNumberFormat="1" applyFont="1" applyBorder="1" applyAlignment="1">
      <alignment horizontal="left" vertical="center" wrapText="1" indent="1"/>
    </xf>
    <xf numFmtId="170" fontId="2" fillId="0" borderId="1" xfId="53" applyNumberFormat="1" applyFont="1" applyFill="1" applyBorder="1" applyAlignment="1">
      <alignment horizontal="center" vertical="center"/>
    </xf>
    <xf numFmtId="170" fontId="2" fillId="0" borderId="1" xfId="52" applyNumberFormat="1" applyBorder="1" applyAlignment="1">
      <alignment horizontal="left" vertical="center" wrapText="1" indent="1"/>
    </xf>
    <xf numFmtId="170" fontId="3" fillId="0" borderId="1" xfId="52" applyNumberFormat="1" applyFont="1" applyBorder="1" applyAlignment="1">
      <alignment horizontal="left" vertical="center" indent="1"/>
    </xf>
    <xf numFmtId="170" fontId="3" fillId="0" borderId="17" xfId="52" applyNumberFormat="1" applyFont="1" applyBorder="1" applyAlignment="1">
      <alignment horizontal="right" vertical="center" wrapText="1" indent="1"/>
    </xf>
    <xf numFmtId="170" fontId="3" fillId="0" borderId="1" xfId="53" applyNumberFormat="1" applyFont="1" applyFill="1" applyBorder="1" applyAlignment="1">
      <alignment horizontal="centerContinuous" vertical="center"/>
    </xf>
    <xf numFmtId="170" fontId="3" fillId="0" borderId="4" xfId="52" applyNumberFormat="1" applyFont="1" applyBorder="1" applyAlignment="1">
      <alignment horizontal="right" vertical="center" wrapText="1" indent="1"/>
    </xf>
    <xf numFmtId="170" fontId="3" fillId="0" borderId="4" xfId="53" applyNumberFormat="1" applyFont="1" applyFill="1" applyBorder="1" applyAlignment="1">
      <alignment horizontal="centerContinuous" vertical="center"/>
    </xf>
    <xf numFmtId="170" fontId="3" fillId="0" borderId="0" xfId="52" applyNumberFormat="1" applyFont="1" applyAlignment="1">
      <alignment horizontal="right" indent="1"/>
    </xf>
    <xf numFmtId="170" fontId="2" fillId="0" borderId="0" xfId="52" applyNumberFormat="1" applyAlignment="1">
      <alignment horizontal="left"/>
    </xf>
    <xf numFmtId="170" fontId="2" fillId="0" borderId="0" xfId="52" applyNumberFormat="1"/>
    <xf numFmtId="170" fontId="3" fillId="0" borderId="2" xfId="53" applyNumberFormat="1" applyFont="1" applyFill="1" applyBorder="1" applyAlignment="1">
      <alignment horizontal="centerContinuous" vertical="center"/>
    </xf>
    <xf numFmtId="170" fontId="3" fillId="0" borderId="17" xfId="53" applyNumberFormat="1" applyFont="1" applyFill="1" applyBorder="1" applyAlignment="1">
      <alignment horizontal="centerContinuous" vertical="center"/>
    </xf>
    <xf numFmtId="170" fontId="3" fillId="0" borderId="2" xfId="52" applyNumberFormat="1" applyFont="1" applyBorder="1" applyAlignment="1">
      <alignment horizontal="right" vertical="center" wrapText="1" indent="1"/>
    </xf>
    <xf numFmtId="170" fontId="21" fillId="0" borderId="5" xfId="11" applyNumberFormat="1" applyFont="1" applyFill="1" applyBorder="1" applyAlignment="1">
      <alignment horizontal="center" vertical="center" wrapText="1" shrinkToFit="1"/>
    </xf>
    <xf numFmtId="170" fontId="21" fillId="0" borderId="0" xfId="11" applyNumberFormat="1" applyFont="1" applyFill="1" applyBorder="1" applyAlignment="1">
      <alignment horizontal="center" vertical="center" wrapText="1" shrinkToFit="1"/>
    </xf>
  </cellXfs>
  <cellStyles count="54">
    <cellStyle name="20 % - Accent1" xfId="28" builtinId="30" hidden="1"/>
    <cellStyle name="20 % - Accent2" xfId="32" builtinId="34" hidden="1"/>
    <cellStyle name="20 % - Accent3" xfId="36" builtinId="38" hidden="1"/>
    <cellStyle name="20 % - Accent4" xfId="40" builtinId="42" hidden="1"/>
    <cellStyle name="20 % - Accent5" xfId="44" builtinId="46" hidden="1"/>
    <cellStyle name="20 % - Accent6" xfId="48" builtinId="50" hidden="1"/>
    <cellStyle name="40 % - Accent1" xfId="29" builtinId="31" hidden="1"/>
    <cellStyle name="40 % - Accent2" xfId="33" builtinId="35" hidden="1"/>
    <cellStyle name="40 % - Accent3" xfId="37" builtinId="39" hidden="1"/>
    <cellStyle name="40 % - Accent4" xfId="41" builtinId="43" hidden="1"/>
    <cellStyle name="40 % - Accent5" xfId="45" builtinId="47" hidden="1"/>
    <cellStyle name="40 % - Accent6" xfId="49" builtinId="51" hidden="1"/>
    <cellStyle name="60 % - Accent1" xfId="30" builtinId="32" hidden="1"/>
    <cellStyle name="60 % - Accent2" xfId="34" builtinId="36" hidden="1"/>
    <cellStyle name="60 % - Accent3" xfId="38" builtinId="40" hidden="1"/>
    <cellStyle name="60 % - Accent4" xfId="42" builtinId="44" hidden="1"/>
    <cellStyle name="60 % - Accent5" xfId="46" builtinId="48" hidden="1"/>
    <cellStyle name="60 % - Accent6" xfId="50" builtinId="52" hidden="1"/>
    <cellStyle name="Accent1" xfId="27" builtinId="29" hidden="1"/>
    <cellStyle name="Accent2" xfId="31" builtinId="33" hidden="1"/>
    <cellStyle name="Accent3" xfId="35" builtinId="37" hidden="1"/>
    <cellStyle name="Accent4" xfId="39" builtinId="41" hidden="1"/>
    <cellStyle name="Accent5" xfId="43" builtinId="45" hidden="1"/>
    <cellStyle name="Accent6" xfId="47" builtinId="49" hidden="1"/>
    <cellStyle name="Avertissement" xfId="24" builtinId="11" hidden="1"/>
    <cellStyle name="Calcul" xfId="21" builtinId="22" hidden="1"/>
    <cellStyle name="Cellule liée" xfId="22" builtinId="24" hidden="1"/>
    <cellStyle name="Entrée" xfId="19" builtinId="20" hidden="1"/>
    <cellStyle name="Insatisfaisant" xfId="17" builtinId="27" hidden="1"/>
    <cellStyle name="Milliers" xfId="1" builtinId="3" hidden="1"/>
    <cellStyle name="Milliers" xfId="53" builtinId="3"/>
    <cellStyle name="Milliers [0]" xfId="7" builtinId="6" hidden="1"/>
    <cellStyle name="Monétaire" xfId="8" builtinId="4" hidden="1"/>
    <cellStyle name="Monétaire [0]" xfId="9" builtinId="7" hidden="1"/>
    <cellStyle name="Neutre" xfId="18" builtinId="28" hidden="1"/>
    <cellStyle name="Nombre FRT" xfId="5" xr:uid="{00000000-0005-0000-0000-00000D000000}"/>
    <cellStyle name="Nombre m²" xfId="4" xr:uid="{00000000-0005-0000-0000-00000B000000}"/>
    <cellStyle name="Nombre m3" xfId="2" xr:uid="{00000000-0005-0000-0000-000005000000}"/>
    <cellStyle name="Normal" xfId="0" builtinId="0"/>
    <cellStyle name="Normal 2" xfId="52" xr:uid="{3135871A-9A18-4A92-A834-327B1CAFCA57}"/>
    <cellStyle name="Note" xfId="25" builtinId="10" hidden="1"/>
    <cellStyle name="Pourcentage" xfId="10" builtinId="5" hidden="1"/>
    <cellStyle name="Satisfaisant" xfId="16" builtinId="26" hidden="1"/>
    <cellStyle name="Sortie" xfId="20" builtinId="21" hidden="1"/>
    <cellStyle name="Titre" xfId="11" builtinId="15" customBuiltin="1"/>
    <cellStyle name="Titre descriptif" xfId="3" xr:uid="{00000000-0005-0000-0000-000006000000}"/>
    <cellStyle name="Titre localisation" xfId="6" xr:uid="{00000000-0005-0000-0000-00000E000000}"/>
    <cellStyle name="Titre 1" xfId="12" builtinId="16" customBuiltin="1"/>
    <cellStyle name="Titre 2" xfId="13" builtinId="17" hidden="1"/>
    <cellStyle name="Titre 3" xfId="14" builtinId="18" hidden="1"/>
    <cellStyle name="Titre 4" xfId="15" builtinId="19" hidden="1"/>
    <cellStyle name="Total" xfId="26" builtinId="25" hidden="1"/>
    <cellStyle name="Unité" xfId="51" xr:uid="{DF261857-36A0-4722-A6E8-D8B65788AB0E}"/>
    <cellStyle name="Vérification" xfId="23" builtinId="23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C4419-3F74-4E8F-B80B-124F4EBDA7D0}">
  <sheetPr>
    <tabColor rgb="FFFFFF00"/>
    <pageSetUpPr fitToPage="1"/>
  </sheetPr>
  <dimension ref="A1:H28"/>
  <sheetViews>
    <sheetView showZeros="0" tabSelected="1" view="pageBreakPreview" zoomScaleNormal="85" zoomScaleSheetLayoutView="100" workbookViewId="0">
      <selection sqref="A1:F1"/>
    </sheetView>
  </sheetViews>
  <sheetFormatPr baseColWidth="10" defaultColWidth="11.28515625" defaultRowHeight="12.75" x14ac:dyDescent="0.2"/>
  <cols>
    <col min="1" max="1" width="45.85546875" style="166" customWidth="1"/>
    <col min="2" max="6" width="20.7109375" style="154" customWidth="1"/>
    <col min="7" max="7" width="11.28515625" style="167"/>
    <col min="8" max="8" width="11.7109375" style="167" bestFit="1" customWidth="1"/>
    <col min="9" max="243" width="11.28515625" style="167"/>
    <col min="244" max="244" width="9.28515625" style="167" customWidth="1"/>
    <col min="245" max="245" width="44.140625" style="167" customWidth="1"/>
    <col min="246" max="246" width="5.85546875" style="167" customWidth="1"/>
    <col min="247" max="250" width="20.140625" style="167" customWidth="1"/>
    <col min="251" max="499" width="11.28515625" style="167"/>
    <col min="500" max="500" width="9.28515625" style="167" customWidth="1"/>
    <col min="501" max="501" width="44.140625" style="167" customWidth="1"/>
    <col min="502" max="502" width="5.85546875" style="167" customWidth="1"/>
    <col min="503" max="506" width="20.140625" style="167" customWidth="1"/>
    <col min="507" max="755" width="11.28515625" style="167"/>
    <col min="756" max="756" width="9.28515625" style="167" customWidth="1"/>
    <col min="757" max="757" width="44.140625" style="167" customWidth="1"/>
    <col min="758" max="758" width="5.85546875" style="167" customWidth="1"/>
    <col min="759" max="762" width="20.140625" style="167" customWidth="1"/>
    <col min="763" max="1011" width="11.28515625" style="167"/>
    <col min="1012" max="1012" width="9.28515625" style="167" customWidth="1"/>
    <col min="1013" max="1013" width="44.140625" style="167" customWidth="1"/>
    <col min="1014" max="1014" width="5.85546875" style="167" customWidth="1"/>
    <col min="1015" max="1018" width="20.140625" style="167" customWidth="1"/>
    <col min="1019" max="1267" width="11.28515625" style="167"/>
    <col min="1268" max="1268" width="9.28515625" style="167" customWidth="1"/>
    <col min="1269" max="1269" width="44.140625" style="167" customWidth="1"/>
    <col min="1270" max="1270" width="5.85546875" style="167" customWidth="1"/>
    <col min="1271" max="1274" width="20.140625" style="167" customWidth="1"/>
    <col min="1275" max="1523" width="11.28515625" style="167"/>
    <col min="1524" max="1524" width="9.28515625" style="167" customWidth="1"/>
    <col min="1525" max="1525" width="44.140625" style="167" customWidth="1"/>
    <col min="1526" max="1526" width="5.85546875" style="167" customWidth="1"/>
    <col min="1527" max="1530" width="20.140625" style="167" customWidth="1"/>
    <col min="1531" max="1779" width="11.28515625" style="167"/>
    <col min="1780" max="1780" width="9.28515625" style="167" customWidth="1"/>
    <col min="1781" max="1781" width="44.140625" style="167" customWidth="1"/>
    <col min="1782" max="1782" width="5.85546875" style="167" customWidth="1"/>
    <col min="1783" max="1786" width="20.140625" style="167" customWidth="1"/>
    <col min="1787" max="2035" width="11.28515625" style="167"/>
    <col min="2036" max="2036" width="9.28515625" style="167" customWidth="1"/>
    <col min="2037" max="2037" width="44.140625" style="167" customWidth="1"/>
    <col min="2038" max="2038" width="5.85546875" style="167" customWidth="1"/>
    <col min="2039" max="2042" width="20.140625" style="167" customWidth="1"/>
    <col min="2043" max="2291" width="11.28515625" style="167"/>
    <col min="2292" max="2292" width="9.28515625" style="167" customWidth="1"/>
    <col min="2293" max="2293" width="44.140625" style="167" customWidth="1"/>
    <col min="2294" max="2294" width="5.85546875" style="167" customWidth="1"/>
    <col min="2295" max="2298" width="20.140625" style="167" customWidth="1"/>
    <col min="2299" max="2547" width="11.28515625" style="167"/>
    <col min="2548" max="2548" width="9.28515625" style="167" customWidth="1"/>
    <col min="2549" max="2549" width="44.140625" style="167" customWidth="1"/>
    <col min="2550" max="2550" width="5.85546875" style="167" customWidth="1"/>
    <col min="2551" max="2554" width="20.140625" style="167" customWidth="1"/>
    <col min="2555" max="2803" width="11.28515625" style="167"/>
    <col min="2804" max="2804" width="9.28515625" style="167" customWidth="1"/>
    <col min="2805" max="2805" width="44.140625" style="167" customWidth="1"/>
    <col min="2806" max="2806" width="5.85546875" style="167" customWidth="1"/>
    <col min="2807" max="2810" width="20.140625" style="167" customWidth="1"/>
    <col min="2811" max="3059" width="11.28515625" style="167"/>
    <col min="3060" max="3060" width="9.28515625" style="167" customWidth="1"/>
    <col min="3061" max="3061" width="44.140625" style="167" customWidth="1"/>
    <col min="3062" max="3062" width="5.85546875" style="167" customWidth="1"/>
    <col min="3063" max="3066" width="20.140625" style="167" customWidth="1"/>
    <col min="3067" max="3315" width="11.28515625" style="167"/>
    <col min="3316" max="3316" width="9.28515625" style="167" customWidth="1"/>
    <col min="3317" max="3317" width="44.140625" style="167" customWidth="1"/>
    <col min="3318" max="3318" width="5.85546875" style="167" customWidth="1"/>
    <col min="3319" max="3322" width="20.140625" style="167" customWidth="1"/>
    <col min="3323" max="3571" width="11.28515625" style="167"/>
    <col min="3572" max="3572" width="9.28515625" style="167" customWidth="1"/>
    <col min="3573" max="3573" width="44.140625" style="167" customWidth="1"/>
    <col min="3574" max="3574" width="5.85546875" style="167" customWidth="1"/>
    <col min="3575" max="3578" width="20.140625" style="167" customWidth="1"/>
    <col min="3579" max="3827" width="11.28515625" style="167"/>
    <col min="3828" max="3828" width="9.28515625" style="167" customWidth="1"/>
    <col min="3829" max="3829" width="44.140625" style="167" customWidth="1"/>
    <col min="3830" max="3830" width="5.85546875" style="167" customWidth="1"/>
    <col min="3831" max="3834" width="20.140625" style="167" customWidth="1"/>
    <col min="3835" max="4083" width="11.28515625" style="167"/>
    <col min="4084" max="4084" width="9.28515625" style="167" customWidth="1"/>
    <col min="4085" max="4085" width="44.140625" style="167" customWidth="1"/>
    <col min="4086" max="4086" width="5.85546875" style="167" customWidth="1"/>
    <col min="4087" max="4090" width="20.140625" style="167" customWidth="1"/>
    <col min="4091" max="4339" width="11.28515625" style="167"/>
    <col min="4340" max="4340" width="9.28515625" style="167" customWidth="1"/>
    <col min="4341" max="4341" width="44.140625" style="167" customWidth="1"/>
    <col min="4342" max="4342" width="5.85546875" style="167" customWidth="1"/>
    <col min="4343" max="4346" width="20.140625" style="167" customWidth="1"/>
    <col min="4347" max="4595" width="11.28515625" style="167"/>
    <col min="4596" max="4596" width="9.28515625" style="167" customWidth="1"/>
    <col min="4597" max="4597" width="44.140625" style="167" customWidth="1"/>
    <col min="4598" max="4598" width="5.85546875" style="167" customWidth="1"/>
    <col min="4599" max="4602" width="20.140625" style="167" customWidth="1"/>
    <col min="4603" max="4851" width="11.28515625" style="167"/>
    <col min="4852" max="4852" width="9.28515625" style="167" customWidth="1"/>
    <col min="4853" max="4853" width="44.140625" style="167" customWidth="1"/>
    <col min="4854" max="4854" width="5.85546875" style="167" customWidth="1"/>
    <col min="4855" max="4858" width="20.140625" style="167" customWidth="1"/>
    <col min="4859" max="5107" width="11.28515625" style="167"/>
    <col min="5108" max="5108" width="9.28515625" style="167" customWidth="1"/>
    <col min="5109" max="5109" width="44.140625" style="167" customWidth="1"/>
    <col min="5110" max="5110" width="5.85546875" style="167" customWidth="1"/>
    <col min="5111" max="5114" width="20.140625" style="167" customWidth="1"/>
    <col min="5115" max="5363" width="11.28515625" style="167"/>
    <col min="5364" max="5364" width="9.28515625" style="167" customWidth="1"/>
    <col min="5365" max="5365" width="44.140625" style="167" customWidth="1"/>
    <col min="5366" max="5366" width="5.85546875" style="167" customWidth="1"/>
    <col min="5367" max="5370" width="20.140625" style="167" customWidth="1"/>
    <col min="5371" max="5619" width="11.28515625" style="167"/>
    <col min="5620" max="5620" width="9.28515625" style="167" customWidth="1"/>
    <col min="5621" max="5621" width="44.140625" style="167" customWidth="1"/>
    <col min="5622" max="5622" width="5.85546875" style="167" customWidth="1"/>
    <col min="5623" max="5626" width="20.140625" style="167" customWidth="1"/>
    <col min="5627" max="5875" width="11.28515625" style="167"/>
    <col min="5876" max="5876" width="9.28515625" style="167" customWidth="1"/>
    <col min="5877" max="5877" width="44.140625" style="167" customWidth="1"/>
    <col min="5878" max="5878" width="5.85546875" style="167" customWidth="1"/>
    <col min="5879" max="5882" width="20.140625" style="167" customWidth="1"/>
    <col min="5883" max="6131" width="11.28515625" style="167"/>
    <col min="6132" max="6132" width="9.28515625" style="167" customWidth="1"/>
    <col min="6133" max="6133" width="44.140625" style="167" customWidth="1"/>
    <col min="6134" max="6134" width="5.85546875" style="167" customWidth="1"/>
    <col min="6135" max="6138" width="20.140625" style="167" customWidth="1"/>
    <col min="6139" max="6387" width="11.28515625" style="167"/>
    <col min="6388" max="6388" width="9.28515625" style="167" customWidth="1"/>
    <col min="6389" max="6389" width="44.140625" style="167" customWidth="1"/>
    <col min="6390" max="6390" width="5.85546875" style="167" customWidth="1"/>
    <col min="6391" max="6394" width="20.140625" style="167" customWidth="1"/>
    <col min="6395" max="6643" width="11.28515625" style="167"/>
    <col min="6644" max="6644" width="9.28515625" style="167" customWidth="1"/>
    <col min="6645" max="6645" width="44.140625" style="167" customWidth="1"/>
    <col min="6646" max="6646" width="5.85546875" style="167" customWidth="1"/>
    <col min="6647" max="6650" width="20.140625" style="167" customWidth="1"/>
    <col min="6651" max="6899" width="11.28515625" style="167"/>
    <col min="6900" max="6900" width="9.28515625" style="167" customWidth="1"/>
    <col min="6901" max="6901" width="44.140625" style="167" customWidth="1"/>
    <col min="6902" max="6902" width="5.85546875" style="167" customWidth="1"/>
    <col min="6903" max="6906" width="20.140625" style="167" customWidth="1"/>
    <col min="6907" max="7155" width="11.28515625" style="167"/>
    <col min="7156" max="7156" width="9.28515625" style="167" customWidth="1"/>
    <col min="7157" max="7157" width="44.140625" style="167" customWidth="1"/>
    <col min="7158" max="7158" width="5.85546875" style="167" customWidth="1"/>
    <col min="7159" max="7162" width="20.140625" style="167" customWidth="1"/>
    <col min="7163" max="7411" width="11.28515625" style="167"/>
    <col min="7412" max="7412" width="9.28515625" style="167" customWidth="1"/>
    <col min="7413" max="7413" width="44.140625" style="167" customWidth="1"/>
    <col min="7414" max="7414" width="5.85546875" style="167" customWidth="1"/>
    <col min="7415" max="7418" width="20.140625" style="167" customWidth="1"/>
    <col min="7419" max="7667" width="11.28515625" style="167"/>
    <col min="7668" max="7668" width="9.28515625" style="167" customWidth="1"/>
    <col min="7669" max="7669" width="44.140625" style="167" customWidth="1"/>
    <col min="7670" max="7670" width="5.85546875" style="167" customWidth="1"/>
    <col min="7671" max="7674" width="20.140625" style="167" customWidth="1"/>
    <col min="7675" max="7923" width="11.28515625" style="167"/>
    <col min="7924" max="7924" width="9.28515625" style="167" customWidth="1"/>
    <col min="7925" max="7925" width="44.140625" style="167" customWidth="1"/>
    <col min="7926" max="7926" width="5.85546875" style="167" customWidth="1"/>
    <col min="7927" max="7930" width="20.140625" style="167" customWidth="1"/>
    <col min="7931" max="8179" width="11.28515625" style="167"/>
    <col min="8180" max="8180" width="9.28515625" style="167" customWidth="1"/>
    <col min="8181" max="8181" width="44.140625" style="167" customWidth="1"/>
    <col min="8182" max="8182" width="5.85546875" style="167" customWidth="1"/>
    <col min="8183" max="8186" width="20.140625" style="167" customWidth="1"/>
    <col min="8187" max="8435" width="11.28515625" style="167"/>
    <col min="8436" max="8436" width="9.28515625" style="167" customWidth="1"/>
    <col min="8437" max="8437" width="44.140625" style="167" customWidth="1"/>
    <col min="8438" max="8438" width="5.85546875" style="167" customWidth="1"/>
    <col min="8439" max="8442" width="20.140625" style="167" customWidth="1"/>
    <col min="8443" max="8691" width="11.28515625" style="167"/>
    <col min="8692" max="8692" width="9.28515625" style="167" customWidth="1"/>
    <col min="8693" max="8693" width="44.140625" style="167" customWidth="1"/>
    <col min="8694" max="8694" width="5.85546875" style="167" customWidth="1"/>
    <col min="8695" max="8698" width="20.140625" style="167" customWidth="1"/>
    <col min="8699" max="8947" width="11.28515625" style="167"/>
    <col min="8948" max="8948" width="9.28515625" style="167" customWidth="1"/>
    <col min="8949" max="8949" width="44.140625" style="167" customWidth="1"/>
    <col min="8950" max="8950" width="5.85546875" style="167" customWidth="1"/>
    <col min="8951" max="8954" width="20.140625" style="167" customWidth="1"/>
    <col min="8955" max="9203" width="11.28515625" style="167"/>
    <col min="9204" max="9204" width="9.28515625" style="167" customWidth="1"/>
    <col min="9205" max="9205" width="44.140625" style="167" customWidth="1"/>
    <col min="9206" max="9206" width="5.85546875" style="167" customWidth="1"/>
    <col min="9207" max="9210" width="20.140625" style="167" customWidth="1"/>
    <col min="9211" max="9459" width="11.28515625" style="167"/>
    <col min="9460" max="9460" width="9.28515625" style="167" customWidth="1"/>
    <col min="9461" max="9461" width="44.140625" style="167" customWidth="1"/>
    <col min="9462" max="9462" width="5.85546875" style="167" customWidth="1"/>
    <col min="9463" max="9466" width="20.140625" style="167" customWidth="1"/>
    <col min="9467" max="9715" width="11.28515625" style="167"/>
    <col min="9716" max="9716" width="9.28515625" style="167" customWidth="1"/>
    <col min="9717" max="9717" width="44.140625" style="167" customWidth="1"/>
    <col min="9718" max="9718" width="5.85546875" style="167" customWidth="1"/>
    <col min="9719" max="9722" width="20.140625" style="167" customWidth="1"/>
    <col min="9723" max="9971" width="11.28515625" style="167"/>
    <col min="9972" max="9972" width="9.28515625" style="167" customWidth="1"/>
    <col min="9973" max="9973" width="44.140625" style="167" customWidth="1"/>
    <col min="9974" max="9974" width="5.85546875" style="167" customWidth="1"/>
    <col min="9975" max="9978" width="20.140625" style="167" customWidth="1"/>
    <col min="9979" max="10227" width="11.28515625" style="167"/>
    <col min="10228" max="10228" width="9.28515625" style="167" customWidth="1"/>
    <col min="10229" max="10229" width="44.140625" style="167" customWidth="1"/>
    <col min="10230" max="10230" width="5.85546875" style="167" customWidth="1"/>
    <col min="10231" max="10234" width="20.140625" style="167" customWidth="1"/>
    <col min="10235" max="10483" width="11.28515625" style="167"/>
    <col min="10484" max="10484" width="9.28515625" style="167" customWidth="1"/>
    <col min="10485" max="10485" width="44.140625" style="167" customWidth="1"/>
    <col min="10486" max="10486" width="5.85546875" style="167" customWidth="1"/>
    <col min="10487" max="10490" width="20.140625" style="167" customWidth="1"/>
    <col min="10491" max="10739" width="11.28515625" style="167"/>
    <col min="10740" max="10740" width="9.28515625" style="167" customWidth="1"/>
    <col min="10741" max="10741" width="44.140625" style="167" customWidth="1"/>
    <col min="10742" max="10742" width="5.85546875" style="167" customWidth="1"/>
    <col min="10743" max="10746" width="20.140625" style="167" customWidth="1"/>
    <col min="10747" max="10995" width="11.28515625" style="167"/>
    <col min="10996" max="10996" width="9.28515625" style="167" customWidth="1"/>
    <col min="10997" max="10997" width="44.140625" style="167" customWidth="1"/>
    <col min="10998" max="10998" width="5.85546875" style="167" customWidth="1"/>
    <col min="10999" max="11002" width="20.140625" style="167" customWidth="1"/>
    <col min="11003" max="11251" width="11.28515625" style="167"/>
    <col min="11252" max="11252" width="9.28515625" style="167" customWidth="1"/>
    <col min="11253" max="11253" width="44.140625" style="167" customWidth="1"/>
    <col min="11254" max="11254" width="5.85546875" style="167" customWidth="1"/>
    <col min="11255" max="11258" width="20.140625" style="167" customWidth="1"/>
    <col min="11259" max="11507" width="11.28515625" style="167"/>
    <col min="11508" max="11508" width="9.28515625" style="167" customWidth="1"/>
    <col min="11509" max="11509" width="44.140625" style="167" customWidth="1"/>
    <col min="11510" max="11510" width="5.85546875" style="167" customWidth="1"/>
    <col min="11511" max="11514" width="20.140625" style="167" customWidth="1"/>
    <col min="11515" max="11763" width="11.28515625" style="167"/>
    <col min="11764" max="11764" width="9.28515625" style="167" customWidth="1"/>
    <col min="11765" max="11765" width="44.140625" style="167" customWidth="1"/>
    <col min="11766" max="11766" width="5.85546875" style="167" customWidth="1"/>
    <col min="11767" max="11770" width="20.140625" style="167" customWidth="1"/>
    <col min="11771" max="12019" width="11.28515625" style="167"/>
    <col min="12020" max="12020" width="9.28515625" style="167" customWidth="1"/>
    <col min="12021" max="12021" width="44.140625" style="167" customWidth="1"/>
    <col min="12022" max="12022" width="5.85546875" style="167" customWidth="1"/>
    <col min="12023" max="12026" width="20.140625" style="167" customWidth="1"/>
    <col min="12027" max="12275" width="11.28515625" style="167"/>
    <col min="12276" max="12276" width="9.28515625" style="167" customWidth="1"/>
    <col min="12277" max="12277" width="44.140625" style="167" customWidth="1"/>
    <col min="12278" max="12278" width="5.85546875" style="167" customWidth="1"/>
    <col min="12279" max="12282" width="20.140625" style="167" customWidth="1"/>
    <col min="12283" max="12531" width="11.28515625" style="167"/>
    <col min="12532" max="12532" width="9.28515625" style="167" customWidth="1"/>
    <col min="12533" max="12533" width="44.140625" style="167" customWidth="1"/>
    <col min="12534" max="12534" width="5.85546875" style="167" customWidth="1"/>
    <col min="12535" max="12538" width="20.140625" style="167" customWidth="1"/>
    <col min="12539" max="12787" width="11.28515625" style="167"/>
    <col min="12788" max="12788" width="9.28515625" style="167" customWidth="1"/>
    <col min="12789" max="12789" width="44.140625" style="167" customWidth="1"/>
    <col min="12790" max="12790" width="5.85546875" style="167" customWidth="1"/>
    <col min="12791" max="12794" width="20.140625" style="167" customWidth="1"/>
    <col min="12795" max="13043" width="11.28515625" style="167"/>
    <col min="13044" max="13044" width="9.28515625" style="167" customWidth="1"/>
    <col min="13045" max="13045" width="44.140625" style="167" customWidth="1"/>
    <col min="13046" max="13046" width="5.85546875" style="167" customWidth="1"/>
    <col min="13047" max="13050" width="20.140625" style="167" customWidth="1"/>
    <col min="13051" max="13299" width="11.28515625" style="167"/>
    <col min="13300" max="13300" width="9.28515625" style="167" customWidth="1"/>
    <col min="13301" max="13301" width="44.140625" style="167" customWidth="1"/>
    <col min="13302" max="13302" width="5.85546875" style="167" customWidth="1"/>
    <col min="13303" max="13306" width="20.140625" style="167" customWidth="1"/>
    <col min="13307" max="13555" width="11.28515625" style="167"/>
    <col min="13556" max="13556" width="9.28515625" style="167" customWidth="1"/>
    <col min="13557" max="13557" width="44.140625" style="167" customWidth="1"/>
    <col min="13558" max="13558" width="5.85546875" style="167" customWidth="1"/>
    <col min="13559" max="13562" width="20.140625" style="167" customWidth="1"/>
    <col min="13563" max="13811" width="11.28515625" style="167"/>
    <col min="13812" max="13812" width="9.28515625" style="167" customWidth="1"/>
    <col min="13813" max="13813" width="44.140625" style="167" customWidth="1"/>
    <col min="13814" max="13814" width="5.85546875" style="167" customWidth="1"/>
    <col min="13815" max="13818" width="20.140625" style="167" customWidth="1"/>
    <col min="13819" max="14067" width="11.28515625" style="167"/>
    <col min="14068" max="14068" width="9.28515625" style="167" customWidth="1"/>
    <col min="14069" max="14069" width="44.140625" style="167" customWidth="1"/>
    <col min="14070" max="14070" width="5.85546875" style="167" customWidth="1"/>
    <col min="14071" max="14074" width="20.140625" style="167" customWidth="1"/>
    <col min="14075" max="14323" width="11.28515625" style="167"/>
    <col min="14324" max="14324" width="9.28515625" style="167" customWidth="1"/>
    <col min="14325" max="14325" width="44.140625" style="167" customWidth="1"/>
    <col min="14326" max="14326" width="5.85546875" style="167" customWidth="1"/>
    <col min="14327" max="14330" width="20.140625" style="167" customWidth="1"/>
    <col min="14331" max="14579" width="11.28515625" style="167"/>
    <col min="14580" max="14580" width="9.28515625" style="167" customWidth="1"/>
    <col min="14581" max="14581" width="44.140625" style="167" customWidth="1"/>
    <col min="14582" max="14582" width="5.85546875" style="167" customWidth="1"/>
    <col min="14583" max="14586" width="20.140625" style="167" customWidth="1"/>
    <col min="14587" max="14835" width="11.28515625" style="167"/>
    <col min="14836" max="14836" width="9.28515625" style="167" customWidth="1"/>
    <col min="14837" max="14837" width="44.140625" style="167" customWidth="1"/>
    <col min="14838" max="14838" width="5.85546875" style="167" customWidth="1"/>
    <col min="14839" max="14842" width="20.140625" style="167" customWidth="1"/>
    <col min="14843" max="15091" width="11.28515625" style="167"/>
    <col min="15092" max="15092" width="9.28515625" style="167" customWidth="1"/>
    <col min="15093" max="15093" width="44.140625" style="167" customWidth="1"/>
    <col min="15094" max="15094" width="5.85546875" style="167" customWidth="1"/>
    <col min="15095" max="15098" width="20.140625" style="167" customWidth="1"/>
    <col min="15099" max="15347" width="11.28515625" style="167"/>
    <col min="15348" max="15348" width="9.28515625" style="167" customWidth="1"/>
    <col min="15349" max="15349" width="44.140625" style="167" customWidth="1"/>
    <col min="15350" max="15350" width="5.85546875" style="167" customWidth="1"/>
    <col min="15351" max="15354" width="20.140625" style="167" customWidth="1"/>
    <col min="15355" max="15603" width="11.28515625" style="167"/>
    <col min="15604" max="15604" width="9.28515625" style="167" customWidth="1"/>
    <col min="15605" max="15605" width="44.140625" style="167" customWidth="1"/>
    <col min="15606" max="15606" width="5.85546875" style="167" customWidth="1"/>
    <col min="15607" max="15610" width="20.140625" style="167" customWidth="1"/>
    <col min="15611" max="15859" width="11.28515625" style="167"/>
    <col min="15860" max="15860" width="9.28515625" style="167" customWidth="1"/>
    <col min="15861" max="15861" width="44.140625" style="167" customWidth="1"/>
    <col min="15862" max="15862" width="5.85546875" style="167" customWidth="1"/>
    <col min="15863" max="15866" width="20.140625" style="167" customWidth="1"/>
    <col min="15867" max="16115" width="11.28515625" style="167"/>
    <col min="16116" max="16116" width="9.28515625" style="167" customWidth="1"/>
    <col min="16117" max="16117" width="44.140625" style="167" customWidth="1"/>
    <col min="16118" max="16118" width="5.85546875" style="167" customWidth="1"/>
    <col min="16119" max="16122" width="20.140625" style="167" customWidth="1"/>
    <col min="16123" max="16384" width="11.28515625" style="167"/>
  </cols>
  <sheetData>
    <row r="1" spans="1:6" s="150" customFormat="1" ht="18" customHeight="1" x14ac:dyDescent="0.2">
      <c r="A1" s="171" t="s">
        <v>99</v>
      </c>
      <c r="B1" s="172"/>
      <c r="C1" s="172"/>
      <c r="D1" s="172"/>
      <c r="E1" s="172"/>
      <c r="F1" s="172"/>
    </row>
    <row r="2" spans="1:6" s="154" customFormat="1" ht="42.75" customHeight="1" x14ac:dyDescent="0.2">
      <c r="A2" s="151" t="s">
        <v>104</v>
      </c>
      <c r="B2" s="152" t="s">
        <v>100</v>
      </c>
      <c r="C2" s="152" t="s">
        <v>106</v>
      </c>
      <c r="D2" s="152" t="s">
        <v>139</v>
      </c>
      <c r="E2" s="152" t="s">
        <v>140</v>
      </c>
      <c r="F2" s="153" t="s">
        <v>108</v>
      </c>
    </row>
    <row r="3" spans="1:6" s="154" customFormat="1" x14ac:dyDescent="0.2">
      <c r="A3" s="155"/>
      <c r="B3" s="156"/>
      <c r="C3" s="156"/>
      <c r="D3" s="156"/>
      <c r="E3" s="156"/>
      <c r="F3" s="156"/>
    </row>
    <row r="4" spans="1:6" s="154" customFormat="1" x14ac:dyDescent="0.2">
      <c r="A4" s="157" t="s">
        <v>42</v>
      </c>
      <c r="B4" s="158">
        <f>+TF!G50</f>
        <v>0</v>
      </c>
      <c r="C4" s="158" t="s">
        <v>141</v>
      </c>
      <c r="D4" s="158" t="s">
        <v>141</v>
      </c>
      <c r="E4" s="158" t="s">
        <v>141</v>
      </c>
      <c r="F4" s="158">
        <f>SUM(B4:E4)</f>
        <v>0</v>
      </c>
    </row>
    <row r="5" spans="1:6" s="154" customFormat="1" x14ac:dyDescent="0.2">
      <c r="A5" s="159"/>
      <c r="B5" s="158"/>
      <c r="C5" s="158"/>
      <c r="D5" s="158"/>
      <c r="E5" s="158"/>
      <c r="F5" s="158"/>
    </row>
    <row r="6" spans="1:6" s="154" customFormat="1" x14ac:dyDescent="0.2">
      <c r="A6" s="157" t="s">
        <v>10</v>
      </c>
      <c r="B6" s="158"/>
      <c r="C6" s="158"/>
      <c r="D6" s="158"/>
      <c r="E6" s="158"/>
      <c r="F6" s="158"/>
    </row>
    <row r="7" spans="1:6" s="154" customFormat="1" x14ac:dyDescent="0.2">
      <c r="A7" s="159" t="s">
        <v>137</v>
      </c>
      <c r="B7" s="158">
        <f>TF!G64</f>
        <v>0</v>
      </c>
      <c r="C7" s="158">
        <f>'TO1'!G27</f>
        <v>0</v>
      </c>
      <c r="D7" s="158">
        <f>'TO2'!G18</f>
        <v>0</v>
      </c>
      <c r="E7" s="158">
        <f>'TO3'!G23</f>
        <v>0</v>
      </c>
      <c r="F7" s="158">
        <f t="shared" ref="F7:F22" si="0">SUM(B7:E7)</f>
        <v>0</v>
      </c>
    </row>
    <row r="8" spans="1:6" s="154" customFormat="1" x14ac:dyDescent="0.2">
      <c r="A8" s="159" t="s">
        <v>11</v>
      </c>
      <c r="B8" s="158">
        <f>TF!G85</f>
        <v>0</v>
      </c>
      <c r="C8" s="158">
        <f>'TO1'!G50</f>
        <v>0</v>
      </c>
      <c r="D8" s="158">
        <f>'TO2'!G28</f>
        <v>0</v>
      </c>
      <c r="E8" s="158">
        <f>'TO3'!G52</f>
        <v>0</v>
      </c>
      <c r="F8" s="158">
        <f t="shared" si="0"/>
        <v>0</v>
      </c>
    </row>
    <row r="9" spans="1:6" s="154" customFormat="1" x14ac:dyDescent="0.2">
      <c r="A9" s="159" t="s">
        <v>13</v>
      </c>
      <c r="B9" s="158">
        <f>TF!G110</f>
        <v>0</v>
      </c>
      <c r="C9" s="158">
        <f>'TO1'!G77</f>
        <v>0</v>
      </c>
      <c r="D9" s="158">
        <f>'TO2'!G38</f>
        <v>0</v>
      </c>
      <c r="E9" s="158">
        <f>'TO3'!G87</f>
        <v>0</v>
      </c>
      <c r="F9" s="158">
        <f t="shared" si="0"/>
        <v>0</v>
      </c>
    </row>
    <row r="10" spans="1:6" s="154" customFormat="1" x14ac:dyDescent="0.2">
      <c r="A10" s="159" t="s">
        <v>18</v>
      </c>
      <c r="B10" s="158">
        <f>TF!G129</f>
        <v>0</v>
      </c>
      <c r="C10" s="158">
        <f>'TO1'!G96</f>
        <v>0</v>
      </c>
      <c r="D10" s="158">
        <f>'TO2'!G48</f>
        <v>0</v>
      </c>
      <c r="E10" s="158">
        <f>'TO3'!G116</f>
        <v>0</v>
      </c>
      <c r="F10" s="158">
        <f t="shared" si="0"/>
        <v>0</v>
      </c>
    </row>
    <row r="11" spans="1:6" s="154" customFormat="1" x14ac:dyDescent="0.2">
      <c r="A11" s="159" t="s">
        <v>19</v>
      </c>
      <c r="B11" s="158">
        <f>TF!G154</f>
        <v>0</v>
      </c>
      <c r="C11" s="158">
        <f>'TO1'!G123</f>
        <v>0</v>
      </c>
      <c r="D11" s="158">
        <f>'TO2'!G58</f>
        <v>0</v>
      </c>
      <c r="E11" s="158">
        <f>'TO3'!G151</f>
        <v>0</v>
      </c>
      <c r="F11" s="158">
        <f t="shared" si="0"/>
        <v>0</v>
      </c>
    </row>
    <row r="12" spans="1:6" s="154" customFormat="1" x14ac:dyDescent="0.2">
      <c r="A12" s="159" t="s">
        <v>20</v>
      </c>
      <c r="B12" s="158">
        <f>TF!G175</f>
        <v>0</v>
      </c>
      <c r="C12" s="158">
        <f>'TO1'!G146</f>
        <v>0</v>
      </c>
      <c r="D12" s="158">
        <f>'TO2'!G68</f>
        <v>0</v>
      </c>
      <c r="E12" s="158">
        <f>'TO3'!G180</f>
        <v>0</v>
      </c>
      <c r="F12" s="158">
        <f t="shared" si="0"/>
        <v>0</v>
      </c>
    </row>
    <row r="13" spans="1:6" s="154" customFormat="1" x14ac:dyDescent="0.2">
      <c r="A13" s="159"/>
      <c r="B13" s="158"/>
      <c r="C13" s="158"/>
      <c r="D13" s="158"/>
      <c r="E13" s="158"/>
      <c r="F13" s="158"/>
    </row>
    <row r="14" spans="1:6" s="154" customFormat="1" x14ac:dyDescent="0.2">
      <c r="A14" s="157" t="s">
        <v>21</v>
      </c>
      <c r="B14" s="158"/>
      <c r="C14" s="158"/>
      <c r="D14" s="158"/>
      <c r="E14" s="158"/>
      <c r="F14" s="158"/>
    </row>
    <row r="15" spans="1:6" s="154" customFormat="1" x14ac:dyDescent="0.2">
      <c r="A15" s="159" t="s">
        <v>28</v>
      </c>
      <c r="B15" s="158">
        <f>TF!G196</f>
        <v>0</v>
      </c>
      <c r="C15" s="158">
        <f>'TO1'!G156</f>
        <v>0</v>
      </c>
      <c r="D15" s="158">
        <f>'TO2'!G92</f>
        <v>0</v>
      </c>
      <c r="E15" s="158">
        <f>'TO3'!G209</f>
        <v>0</v>
      </c>
      <c r="F15" s="158">
        <f t="shared" si="0"/>
        <v>0</v>
      </c>
    </row>
    <row r="16" spans="1:6" s="154" customFormat="1" x14ac:dyDescent="0.2">
      <c r="A16" s="159" t="s">
        <v>29</v>
      </c>
      <c r="B16" s="158">
        <f>TF!G219</f>
        <v>0</v>
      </c>
      <c r="C16" s="158">
        <f>'TO1'!G166</f>
        <v>0</v>
      </c>
      <c r="D16" s="158">
        <f>'TO2'!G121</f>
        <v>0</v>
      </c>
      <c r="E16" s="158">
        <f>'TO3'!G244</f>
        <v>0</v>
      </c>
      <c r="F16" s="158">
        <f t="shared" si="0"/>
        <v>0</v>
      </c>
    </row>
    <row r="17" spans="1:8" s="154" customFormat="1" x14ac:dyDescent="0.2">
      <c r="A17" s="159" t="s">
        <v>30</v>
      </c>
      <c r="B17" s="158">
        <f>TF!G231</f>
        <v>0</v>
      </c>
      <c r="C17" s="158">
        <f>'TO1'!G176</f>
        <v>0</v>
      </c>
      <c r="D17" s="158">
        <f>'TO2'!G142</f>
        <v>0</v>
      </c>
      <c r="E17" s="158">
        <f>'TO3'!G266</f>
        <v>0</v>
      </c>
      <c r="F17" s="158">
        <f t="shared" si="0"/>
        <v>0</v>
      </c>
    </row>
    <row r="18" spans="1:8" s="154" customFormat="1" x14ac:dyDescent="0.2">
      <c r="A18" s="159" t="s">
        <v>31</v>
      </c>
      <c r="B18" s="158">
        <f>TF!G254</f>
        <v>0</v>
      </c>
      <c r="C18" s="158">
        <f>'TO1'!G186</f>
        <v>0</v>
      </c>
      <c r="D18" s="158">
        <f>'TO2'!G171</f>
        <v>0</v>
      </c>
      <c r="E18" s="158">
        <f>'TO3'!G301</f>
        <v>0</v>
      </c>
      <c r="F18" s="158">
        <f t="shared" si="0"/>
        <v>0</v>
      </c>
    </row>
    <row r="19" spans="1:8" s="154" customFormat="1" x14ac:dyDescent="0.2">
      <c r="A19" s="159" t="s">
        <v>32</v>
      </c>
      <c r="B19" s="158">
        <f>TF!G275</f>
        <v>0</v>
      </c>
      <c r="C19" s="158">
        <f>'TO1'!G196</f>
        <v>0</v>
      </c>
      <c r="D19" s="158">
        <f>'TO2'!G195</f>
        <v>0</v>
      </c>
      <c r="E19" s="158">
        <f>'TO3'!G330</f>
        <v>0</v>
      </c>
      <c r="F19" s="158">
        <f t="shared" si="0"/>
        <v>0</v>
      </c>
    </row>
    <row r="20" spans="1:8" s="154" customFormat="1" x14ac:dyDescent="0.2">
      <c r="A20" s="159"/>
      <c r="B20" s="158"/>
      <c r="C20" s="158"/>
      <c r="D20" s="158"/>
      <c r="E20" s="158"/>
      <c r="F20" s="158"/>
    </row>
    <row r="21" spans="1:8" s="154" customFormat="1" x14ac:dyDescent="0.2">
      <c r="A21" s="157" t="s">
        <v>34</v>
      </c>
      <c r="B21" s="158"/>
      <c r="C21" s="158"/>
      <c r="D21" s="158"/>
      <c r="E21" s="158"/>
      <c r="F21" s="158"/>
    </row>
    <row r="22" spans="1:8" s="154" customFormat="1" x14ac:dyDescent="0.2">
      <c r="A22" s="159" t="s">
        <v>33</v>
      </c>
      <c r="B22" s="158">
        <f>TF!G296</f>
        <v>0</v>
      </c>
      <c r="C22" s="158">
        <f>'TO1'!G219</f>
        <v>0</v>
      </c>
      <c r="D22" s="158">
        <f>'TO2'!G205</f>
        <v>0</v>
      </c>
      <c r="E22" s="158">
        <f>'TO3'!G359</f>
        <v>0</v>
      </c>
      <c r="F22" s="158">
        <f t="shared" si="0"/>
        <v>0</v>
      </c>
    </row>
    <row r="23" spans="1:8" s="154" customFormat="1" ht="13.5" thickBot="1" x14ac:dyDescent="0.25">
      <c r="A23" s="160"/>
      <c r="B23" s="156"/>
      <c r="C23" s="156"/>
      <c r="D23" s="156"/>
      <c r="E23" s="156"/>
      <c r="F23" s="158"/>
    </row>
    <row r="24" spans="1:8" s="150" customFormat="1" ht="22.5" customHeight="1" thickTop="1" x14ac:dyDescent="0.2">
      <c r="A24" s="161" t="str">
        <f>"TOTAL H.T. "</f>
        <v xml:space="preserve">TOTAL H.T. </v>
      </c>
      <c r="B24" s="169">
        <f>SUM(B3:B23)</f>
        <v>0</v>
      </c>
      <c r="C24" s="169">
        <f>SUM(C3:C23)</f>
        <v>0</v>
      </c>
      <c r="D24" s="169">
        <f>SUM(D3:D23)</f>
        <v>0</v>
      </c>
      <c r="E24" s="169">
        <f>SUM(E3:E23)</f>
        <v>0</v>
      </c>
      <c r="F24" s="169">
        <f>SUM(F3:F23)</f>
        <v>0</v>
      </c>
      <c r="H24" s="150">
        <f>B24+C24+D24+E24</f>
        <v>0</v>
      </c>
    </row>
    <row r="25" spans="1:8" s="150" customFormat="1" ht="22.5" customHeight="1" x14ac:dyDescent="0.2">
      <c r="A25" s="170" t="str">
        <f>"TVA 20% "</f>
        <v xml:space="preserve">TVA 20% </v>
      </c>
      <c r="B25" s="168">
        <f t="shared" ref="B25:F25" si="1">ROUND(B24*20%,2)</f>
        <v>0</v>
      </c>
      <c r="C25" s="162">
        <f t="shared" si="1"/>
        <v>0</v>
      </c>
      <c r="D25" s="162">
        <f t="shared" si="1"/>
        <v>0</v>
      </c>
      <c r="E25" s="162">
        <f t="shared" si="1"/>
        <v>0</v>
      </c>
      <c r="F25" s="162">
        <f t="shared" si="1"/>
        <v>0</v>
      </c>
    </row>
    <row r="26" spans="1:8" s="150" customFormat="1" ht="22.5" customHeight="1" x14ac:dyDescent="0.2">
      <c r="A26" s="163" t="str">
        <f>"TOTAL T.T.C. "</f>
        <v xml:space="preserve">TOTAL T.T.C. </v>
      </c>
      <c r="B26" s="164">
        <f t="shared" ref="B26:F26" si="2">SUM(B24:B25)</f>
        <v>0</v>
      </c>
      <c r="C26" s="164">
        <f t="shared" si="2"/>
        <v>0</v>
      </c>
      <c r="D26" s="164">
        <f t="shared" si="2"/>
        <v>0</v>
      </c>
      <c r="E26" s="164">
        <f t="shared" si="2"/>
        <v>0</v>
      </c>
      <c r="F26" s="164">
        <f t="shared" si="2"/>
        <v>0</v>
      </c>
    </row>
    <row r="27" spans="1:8" s="150" customFormat="1" x14ac:dyDescent="0.2">
      <c r="A27" s="165"/>
      <c r="B27" s="154"/>
      <c r="C27" s="154"/>
      <c r="D27" s="154"/>
      <c r="E27" s="154"/>
      <c r="F27" s="154"/>
    </row>
    <row r="28" spans="1:8" s="150" customFormat="1" x14ac:dyDescent="0.2">
      <c r="A28" s="165"/>
      <c r="B28" s="154"/>
      <c r="C28" s="154"/>
      <c r="D28" s="154"/>
      <c r="E28" s="149"/>
      <c r="F28" s="154"/>
    </row>
  </sheetData>
  <mergeCells count="1">
    <mergeCell ref="A1:F1"/>
  </mergeCells>
  <printOptions horizontalCentered="1"/>
  <pageMargins left="0.31496062992125984" right="0.27559055118110237" top="0.6692913385826772" bottom="0.47244094488188981" header="0.23622047244094491" footer="0.23622047244094491"/>
  <pageSetup paperSize="9" scale="96" fitToHeight="0" orientation="landscape" r:id="rId1"/>
  <headerFooter>
    <oddHeader>&amp;L&amp;"Arial,Gras"&amp;12CATHEDRALE NOTRE DAME DE GRACE - CAMBRAI (59)
Restauration intérieure des Grisailles et des Lambris&amp;R&amp;"Arial,Gras"&amp;12RECAPITULATION BPU LOT 01</oddHeader>
    <oddFooter>&amp;R&amp;"Arial,Gras"&amp;12Pascal PRUNET A.C.M.H. - Mars 2025 - 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7B7B1-575A-470C-89B1-1EC7BA4FA688}">
  <sheetPr>
    <tabColor theme="3" tint="0.79998168889431442"/>
    <pageSetUpPr fitToPage="1"/>
  </sheetPr>
  <dimension ref="A1:K485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124" customWidth="1"/>
    <col min="2" max="2" width="7.140625" style="66" customWidth="1"/>
    <col min="3" max="3" width="52.7109375" style="5" customWidth="1"/>
    <col min="4" max="4" width="6.7109375" style="114" customWidth="1"/>
    <col min="5" max="5" width="12.7109375" style="115" customWidth="1"/>
    <col min="6" max="6" width="14.7109375" style="116" customWidth="1"/>
    <col min="7" max="7" width="16.7109375" style="117" customWidth="1"/>
    <col min="8" max="8" width="11.42578125" style="6"/>
    <col min="9" max="9" width="13.140625" style="2" bestFit="1" customWidth="1"/>
    <col min="10" max="10" width="12.140625" style="2" bestFit="1" customWidth="1"/>
    <col min="11" max="240" width="11.42578125" style="2"/>
    <col min="241" max="241" width="7.7109375" style="2" customWidth="1"/>
    <col min="242" max="242" width="46.140625" style="2" customWidth="1"/>
    <col min="243" max="243" width="9.28515625" style="2" customWidth="1"/>
    <col min="244" max="244" width="5.28515625" style="2" customWidth="1"/>
    <col min="245" max="245" width="8.7109375" style="2" customWidth="1"/>
    <col min="246" max="246" width="5.28515625" style="2" customWidth="1"/>
    <col min="247" max="247" width="8.7109375" style="2" customWidth="1"/>
    <col min="248" max="248" width="5.28515625" style="2" customWidth="1"/>
    <col min="249" max="249" width="8.7109375" style="2" customWidth="1"/>
    <col min="250" max="250" width="5.28515625" style="2" customWidth="1"/>
    <col min="251" max="251" width="8.7109375" style="2" customWidth="1"/>
    <col min="252" max="252" width="5.28515625" style="2" customWidth="1"/>
    <col min="253" max="253" width="8.7109375" style="2" customWidth="1"/>
    <col min="254" max="254" width="5.28515625" style="2" customWidth="1"/>
    <col min="255" max="255" width="8.7109375" style="2" customWidth="1"/>
    <col min="256" max="256" width="5.7109375" style="2" customWidth="1"/>
    <col min="257" max="257" width="10" style="2" customWidth="1"/>
    <col min="258" max="258" width="15.140625" style="2" customWidth="1"/>
    <col min="259" max="260" width="16.7109375" style="2" customWidth="1"/>
    <col min="261" max="496" width="11.42578125" style="2"/>
    <col min="497" max="497" width="7.7109375" style="2" customWidth="1"/>
    <col min="498" max="498" width="46.140625" style="2" customWidth="1"/>
    <col min="499" max="499" width="9.28515625" style="2" customWidth="1"/>
    <col min="500" max="500" width="5.28515625" style="2" customWidth="1"/>
    <col min="501" max="501" width="8.7109375" style="2" customWidth="1"/>
    <col min="502" max="502" width="5.28515625" style="2" customWidth="1"/>
    <col min="503" max="503" width="8.7109375" style="2" customWidth="1"/>
    <col min="504" max="504" width="5.28515625" style="2" customWidth="1"/>
    <col min="505" max="505" width="8.7109375" style="2" customWidth="1"/>
    <col min="506" max="506" width="5.28515625" style="2" customWidth="1"/>
    <col min="507" max="507" width="8.7109375" style="2" customWidth="1"/>
    <col min="508" max="508" width="5.28515625" style="2" customWidth="1"/>
    <col min="509" max="509" width="8.7109375" style="2" customWidth="1"/>
    <col min="510" max="510" width="5.28515625" style="2" customWidth="1"/>
    <col min="511" max="511" width="8.7109375" style="2" customWidth="1"/>
    <col min="512" max="512" width="5.7109375" style="2" customWidth="1"/>
    <col min="513" max="513" width="10" style="2" customWidth="1"/>
    <col min="514" max="514" width="15.140625" style="2" customWidth="1"/>
    <col min="515" max="516" width="16.7109375" style="2" customWidth="1"/>
    <col min="517" max="752" width="11.42578125" style="2"/>
    <col min="753" max="753" width="7.7109375" style="2" customWidth="1"/>
    <col min="754" max="754" width="46.140625" style="2" customWidth="1"/>
    <col min="755" max="755" width="9.28515625" style="2" customWidth="1"/>
    <col min="756" max="756" width="5.28515625" style="2" customWidth="1"/>
    <col min="757" max="757" width="8.7109375" style="2" customWidth="1"/>
    <col min="758" max="758" width="5.28515625" style="2" customWidth="1"/>
    <col min="759" max="759" width="8.7109375" style="2" customWidth="1"/>
    <col min="760" max="760" width="5.28515625" style="2" customWidth="1"/>
    <col min="761" max="761" width="8.7109375" style="2" customWidth="1"/>
    <col min="762" max="762" width="5.28515625" style="2" customWidth="1"/>
    <col min="763" max="763" width="8.7109375" style="2" customWidth="1"/>
    <col min="764" max="764" width="5.28515625" style="2" customWidth="1"/>
    <col min="765" max="765" width="8.7109375" style="2" customWidth="1"/>
    <col min="766" max="766" width="5.28515625" style="2" customWidth="1"/>
    <col min="767" max="767" width="8.7109375" style="2" customWidth="1"/>
    <col min="768" max="768" width="5.7109375" style="2" customWidth="1"/>
    <col min="769" max="769" width="10" style="2" customWidth="1"/>
    <col min="770" max="770" width="15.140625" style="2" customWidth="1"/>
    <col min="771" max="772" width="16.7109375" style="2" customWidth="1"/>
    <col min="773" max="1008" width="11.42578125" style="2"/>
    <col min="1009" max="1009" width="7.7109375" style="2" customWidth="1"/>
    <col min="1010" max="1010" width="46.140625" style="2" customWidth="1"/>
    <col min="1011" max="1011" width="9.28515625" style="2" customWidth="1"/>
    <col min="1012" max="1012" width="5.28515625" style="2" customWidth="1"/>
    <col min="1013" max="1013" width="8.7109375" style="2" customWidth="1"/>
    <col min="1014" max="1014" width="5.28515625" style="2" customWidth="1"/>
    <col min="1015" max="1015" width="8.7109375" style="2" customWidth="1"/>
    <col min="1016" max="1016" width="5.28515625" style="2" customWidth="1"/>
    <col min="1017" max="1017" width="8.7109375" style="2" customWidth="1"/>
    <col min="1018" max="1018" width="5.28515625" style="2" customWidth="1"/>
    <col min="1019" max="1019" width="8.7109375" style="2" customWidth="1"/>
    <col min="1020" max="1020" width="5.28515625" style="2" customWidth="1"/>
    <col min="1021" max="1021" width="8.7109375" style="2" customWidth="1"/>
    <col min="1022" max="1022" width="5.28515625" style="2" customWidth="1"/>
    <col min="1023" max="1023" width="8.7109375" style="2" customWidth="1"/>
    <col min="1024" max="1024" width="5.7109375" style="2" customWidth="1"/>
    <col min="1025" max="1025" width="10" style="2" customWidth="1"/>
    <col min="1026" max="1026" width="15.140625" style="2" customWidth="1"/>
    <col min="1027" max="1028" width="16.7109375" style="2" customWidth="1"/>
    <col min="1029" max="1264" width="11.42578125" style="2"/>
    <col min="1265" max="1265" width="7.7109375" style="2" customWidth="1"/>
    <col min="1266" max="1266" width="46.140625" style="2" customWidth="1"/>
    <col min="1267" max="1267" width="9.28515625" style="2" customWidth="1"/>
    <col min="1268" max="1268" width="5.28515625" style="2" customWidth="1"/>
    <col min="1269" max="1269" width="8.7109375" style="2" customWidth="1"/>
    <col min="1270" max="1270" width="5.28515625" style="2" customWidth="1"/>
    <col min="1271" max="1271" width="8.7109375" style="2" customWidth="1"/>
    <col min="1272" max="1272" width="5.28515625" style="2" customWidth="1"/>
    <col min="1273" max="1273" width="8.7109375" style="2" customWidth="1"/>
    <col min="1274" max="1274" width="5.28515625" style="2" customWidth="1"/>
    <col min="1275" max="1275" width="8.7109375" style="2" customWidth="1"/>
    <col min="1276" max="1276" width="5.28515625" style="2" customWidth="1"/>
    <col min="1277" max="1277" width="8.7109375" style="2" customWidth="1"/>
    <col min="1278" max="1278" width="5.28515625" style="2" customWidth="1"/>
    <col min="1279" max="1279" width="8.7109375" style="2" customWidth="1"/>
    <col min="1280" max="1280" width="5.7109375" style="2" customWidth="1"/>
    <col min="1281" max="1281" width="10" style="2" customWidth="1"/>
    <col min="1282" max="1282" width="15.140625" style="2" customWidth="1"/>
    <col min="1283" max="1284" width="16.7109375" style="2" customWidth="1"/>
    <col min="1285" max="1520" width="11.42578125" style="2"/>
    <col min="1521" max="1521" width="7.7109375" style="2" customWidth="1"/>
    <col min="1522" max="1522" width="46.140625" style="2" customWidth="1"/>
    <col min="1523" max="1523" width="9.28515625" style="2" customWidth="1"/>
    <col min="1524" max="1524" width="5.28515625" style="2" customWidth="1"/>
    <col min="1525" max="1525" width="8.7109375" style="2" customWidth="1"/>
    <col min="1526" max="1526" width="5.28515625" style="2" customWidth="1"/>
    <col min="1527" max="1527" width="8.7109375" style="2" customWidth="1"/>
    <col min="1528" max="1528" width="5.28515625" style="2" customWidth="1"/>
    <col min="1529" max="1529" width="8.7109375" style="2" customWidth="1"/>
    <col min="1530" max="1530" width="5.28515625" style="2" customWidth="1"/>
    <col min="1531" max="1531" width="8.7109375" style="2" customWidth="1"/>
    <col min="1532" max="1532" width="5.28515625" style="2" customWidth="1"/>
    <col min="1533" max="1533" width="8.7109375" style="2" customWidth="1"/>
    <col min="1534" max="1534" width="5.28515625" style="2" customWidth="1"/>
    <col min="1535" max="1535" width="8.7109375" style="2" customWidth="1"/>
    <col min="1536" max="1536" width="5.7109375" style="2" customWidth="1"/>
    <col min="1537" max="1537" width="10" style="2" customWidth="1"/>
    <col min="1538" max="1538" width="15.140625" style="2" customWidth="1"/>
    <col min="1539" max="1540" width="16.7109375" style="2" customWidth="1"/>
    <col min="1541" max="1776" width="11.42578125" style="2"/>
    <col min="1777" max="1777" width="7.7109375" style="2" customWidth="1"/>
    <col min="1778" max="1778" width="46.140625" style="2" customWidth="1"/>
    <col min="1779" max="1779" width="9.28515625" style="2" customWidth="1"/>
    <col min="1780" max="1780" width="5.28515625" style="2" customWidth="1"/>
    <col min="1781" max="1781" width="8.7109375" style="2" customWidth="1"/>
    <col min="1782" max="1782" width="5.28515625" style="2" customWidth="1"/>
    <col min="1783" max="1783" width="8.7109375" style="2" customWidth="1"/>
    <col min="1784" max="1784" width="5.28515625" style="2" customWidth="1"/>
    <col min="1785" max="1785" width="8.7109375" style="2" customWidth="1"/>
    <col min="1786" max="1786" width="5.28515625" style="2" customWidth="1"/>
    <col min="1787" max="1787" width="8.7109375" style="2" customWidth="1"/>
    <col min="1788" max="1788" width="5.28515625" style="2" customWidth="1"/>
    <col min="1789" max="1789" width="8.7109375" style="2" customWidth="1"/>
    <col min="1790" max="1790" width="5.28515625" style="2" customWidth="1"/>
    <col min="1791" max="1791" width="8.7109375" style="2" customWidth="1"/>
    <col min="1792" max="1792" width="5.7109375" style="2" customWidth="1"/>
    <col min="1793" max="1793" width="10" style="2" customWidth="1"/>
    <col min="1794" max="1794" width="15.140625" style="2" customWidth="1"/>
    <col min="1795" max="1796" width="16.7109375" style="2" customWidth="1"/>
    <col min="1797" max="2032" width="11.42578125" style="2"/>
    <col min="2033" max="2033" width="7.7109375" style="2" customWidth="1"/>
    <col min="2034" max="2034" width="46.140625" style="2" customWidth="1"/>
    <col min="2035" max="2035" width="9.28515625" style="2" customWidth="1"/>
    <col min="2036" max="2036" width="5.28515625" style="2" customWidth="1"/>
    <col min="2037" max="2037" width="8.7109375" style="2" customWidth="1"/>
    <col min="2038" max="2038" width="5.28515625" style="2" customWidth="1"/>
    <col min="2039" max="2039" width="8.7109375" style="2" customWidth="1"/>
    <col min="2040" max="2040" width="5.28515625" style="2" customWidth="1"/>
    <col min="2041" max="2041" width="8.7109375" style="2" customWidth="1"/>
    <col min="2042" max="2042" width="5.28515625" style="2" customWidth="1"/>
    <col min="2043" max="2043" width="8.7109375" style="2" customWidth="1"/>
    <col min="2044" max="2044" width="5.28515625" style="2" customWidth="1"/>
    <col min="2045" max="2045" width="8.7109375" style="2" customWidth="1"/>
    <col min="2046" max="2046" width="5.28515625" style="2" customWidth="1"/>
    <col min="2047" max="2047" width="8.7109375" style="2" customWidth="1"/>
    <col min="2048" max="2048" width="5.7109375" style="2" customWidth="1"/>
    <col min="2049" max="2049" width="10" style="2" customWidth="1"/>
    <col min="2050" max="2050" width="15.140625" style="2" customWidth="1"/>
    <col min="2051" max="2052" width="16.7109375" style="2" customWidth="1"/>
    <col min="2053" max="2288" width="11.42578125" style="2"/>
    <col min="2289" max="2289" width="7.7109375" style="2" customWidth="1"/>
    <col min="2290" max="2290" width="46.140625" style="2" customWidth="1"/>
    <col min="2291" max="2291" width="9.28515625" style="2" customWidth="1"/>
    <col min="2292" max="2292" width="5.28515625" style="2" customWidth="1"/>
    <col min="2293" max="2293" width="8.7109375" style="2" customWidth="1"/>
    <col min="2294" max="2294" width="5.28515625" style="2" customWidth="1"/>
    <col min="2295" max="2295" width="8.7109375" style="2" customWidth="1"/>
    <col min="2296" max="2296" width="5.28515625" style="2" customWidth="1"/>
    <col min="2297" max="2297" width="8.7109375" style="2" customWidth="1"/>
    <col min="2298" max="2298" width="5.28515625" style="2" customWidth="1"/>
    <col min="2299" max="2299" width="8.7109375" style="2" customWidth="1"/>
    <col min="2300" max="2300" width="5.28515625" style="2" customWidth="1"/>
    <col min="2301" max="2301" width="8.7109375" style="2" customWidth="1"/>
    <col min="2302" max="2302" width="5.28515625" style="2" customWidth="1"/>
    <col min="2303" max="2303" width="8.7109375" style="2" customWidth="1"/>
    <col min="2304" max="2304" width="5.7109375" style="2" customWidth="1"/>
    <col min="2305" max="2305" width="10" style="2" customWidth="1"/>
    <col min="2306" max="2306" width="15.140625" style="2" customWidth="1"/>
    <col min="2307" max="2308" width="16.7109375" style="2" customWidth="1"/>
    <col min="2309" max="2544" width="11.42578125" style="2"/>
    <col min="2545" max="2545" width="7.7109375" style="2" customWidth="1"/>
    <col min="2546" max="2546" width="46.140625" style="2" customWidth="1"/>
    <col min="2547" max="2547" width="9.28515625" style="2" customWidth="1"/>
    <col min="2548" max="2548" width="5.28515625" style="2" customWidth="1"/>
    <col min="2549" max="2549" width="8.7109375" style="2" customWidth="1"/>
    <col min="2550" max="2550" width="5.28515625" style="2" customWidth="1"/>
    <col min="2551" max="2551" width="8.7109375" style="2" customWidth="1"/>
    <col min="2552" max="2552" width="5.28515625" style="2" customWidth="1"/>
    <col min="2553" max="2553" width="8.7109375" style="2" customWidth="1"/>
    <col min="2554" max="2554" width="5.28515625" style="2" customWidth="1"/>
    <col min="2555" max="2555" width="8.7109375" style="2" customWidth="1"/>
    <col min="2556" max="2556" width="5.28515625" style="2" customWidth="1"/>
    <col min="2557" max="2557" width="8.7109375" style="2" customWidth="1"/>
    <col min="2558" max="2558" width="5.28515625" style="2" customWidth="1"/>
    <col min="2559" max="2559" width="8.7109375" style="2" customWidth="1"/>
    <col min="2560" max="2560" width="5.7109375" style="2" customWidth="1"/>
    <col min="2561" max="2561" width="10" style="2" customWidth="1"/>
    <col min="2562" max="2562" width="15.140625" style="2" customWidth="1"/>
    <col min="2563" max="2564" width="16.7109375" style="2" customWidth="1"/>
    <col min="2565" max="2800" width="11.42578125" style="2"/>
    <col min="2801" max="2801" width="7.7109375" style="2" customWidth="1"/>
    <col min="2802" max="2802" width="46.140625" style="2" customWidth="1"/>
    <col min="2803" max="2803" width="9.28515625" style="2" customWidth="1"/>
    <col min="2804" max="2804" width="5.28515625" style="2" customWidth="1"/>
    <col min="2805" max="2805" width="8.7109375" style="2" customWidth="1"/>
    <col min="2806" max="2806" width="5.28515625" style="2" customWidth="1"/>
    <col min="2807" max="2807" width="8.7109375" style="2" customWidth="1"/>
    <col min="2808" max="2808" width="5.28515625" style="2" customWidth="1"/>
    <col min="2809" max="2809" width="8.7109375" style="2" customWidth="1"/>
    <col min="2810" max="2810" width="5.28515625" style="2" customWidth="1"/>
    <col min="2811" max="2811" width="8.7109375" style="2" customWidth="1"/>
    <col min="2812" max="2812" width="5.28515625" style="2" customWidth="1"/>
    <col min="2813" max="2813" width="8.7109375" style="2" customWidth="1"/>
    <col min="2814" max="2814" width="5.28515625" style="2" customWidth="1"/>
    <col min="2815" max="2815" width="8.7109375" style="2" customWidth="1"/>
    <col min="2816" max="2816" width="5.7109375" style="2" customWidth="1"/>
    <col min="2817" max="2817" width="10" style="2" customWidth="1"/>
    <col min="2818" max="2818" width="15.140625" style="2" customWidth="1"/>
    <col min="2819" max="2820" width="16.7109375" style="2" customWidth="1"/>
    <col min="2821" max="3056" width="11.42578125" style="2"/>
    <col min="3057" max="3057" width="7.7109375" style="2" customWidth="1"/>
    <col min="3058" max="3058" width="46.140625" style="2" customWidth="1"/>
    <col min="3059" max="3059" width="9.28515625" style="2" customWidth="1"/>
    <col min="3060" max="3060" width="5.28515625" style="2" customWidth="1"/>
    <col min="3061" max="3061" width="8.7109375" style="2" customWidth="1"/>
    <col min="3062" max="3062" width="5.28515625" style="2" customWidth="1"/>
    <col min="3063" max="3063" width="8.7109375" style="2" customWidth="1"/>
    <col min="3064" max="3064" width="5.28515625" style="2" customWidth="1"/>
    <col min="3065" max="3065" width="8.7109375" style="2" customWidth="1"/>
    <col min="3066" max="3066" width="5.28515625" style="2" customWidth="1"/>
    <col min="3067" max="3067" width="8.7109375" style="2" customWidth="1"/>
    <col min="3068" max="3068" width="5.28515625" style="2" customWidth="1"/>
    <col min="3069" max="3069" width="8.7109375" style="2" customWidth="1"/>
    <col min="3070" max="3070" width="5.28515625" style="2" customWidth="1"/>
    <col min="3071" max="3071" width="8.7109375" style="2" customWidth="1"/>
    <col min="3072" max="3072" width="5.7109375" style="2" customWidth="1"/>
    <col min="3073" max="3073" width="10" style="2" customWidth="1"/>
    <col min="3074" max="3074" width="15.140625" style="2" customWidth="1"/>
    <col min="3075" max="3076" width="16.7109375" style="2" customWidth="1"/>
    <col min="3077" max="3312" width="11.42578125" style="2"/>
    <col min="3313" max="3313" width="7.7109375" style="2" customWidth="1"/>
    <col min="3314" max="3314" width="46.140625" style="2" customWidth="1"/>
    <col min="3315" max="3315" width="9.28515625" style="2" customWidth="1"/>
    <col min="3316" max="3316" width="5.28515625" style="2" customWidth="1"/>
    <col min="3317" max="3317" width="8.7109375" style="2" customWidth="1"/>
    <col min="3318" max="3318" width="5.28515625" style="2" customWidth="1"/>
    <col min="3319" max="3319" width="8.7109375" style="2" customWidth="1"/>
    <col min="3320" max="3320" width="5.28515625" style="2" customWidth="1"/>
    <col min="3321" max="3321" width="8.7109375" style="2" customWidth="1"/>
    <col min="3322" max="3322" width="5.28515625" style="2" customWidth="1"/>
    <col min="3323" max="3323" width="8.7109375" style="2" customWidth="1"/>
    <col min="3324" max="3324" width="5.28515625" style="2" customWidth="1"/>
    <col min="3325" max="3325" width="8.7109375" style="2" customWidth="1"/>
    <col min="3326" max="3326" width="5.28515625" style="2" customWidth="1"/>
    <col min="3327" max="3327" width="8.7109375" style="2" customWidth="1"/>
    <col min="3328" max="3328" width="5.7109375" style="2" customWidth="1"/>
    <col min="3329" max="3329" width="10" style="2" customWidth="1"/>
    <col min="3330" max="3330" width="15.140625" style="2" customWidth="1"/>
    <col min="3331" max="3332" width="16.7109375" style="2" customWidth="1"/>
    <col min="3333" max="3568" width="11.42578125" style="2"/>
    <col min="3569" max="3569" width="7.7109375" style="2" customWidth="1"/>
    <col min="3570" max="3570" width="46.140625" style="2" customWidth="1"/>
    <col min="3571" max="3571" width="9.28515625" style="2" customWidth="1"/>
    <col min="3572" max="3572" width="5.28515625" style="2" customWidth="1"/>
    <col min="3573" max="3573" width="8.7109375" style="2" customWidth="1"/>
    <col min="3574" max="3574" width="5.28515625" style="2" customWidth="1"/>
    <col min="3575" max="3575" width="8.7109375" style="2" customWidth="1"/>
    <col min="3576" max="3576" width="5.28515625" style="2" customWidth="1"/>
    <col min="3577" max="3577" width="8.7109375" style="2" customWidth="1"/>
    <col min="3578" max="3578" width="5.28515625" style="2" customWidth="1"/>
    <col min="3579" max="3579" width="8.7109375" style="2" customWidth="1"/>
    <col min="3580" max="3580" width="5.28515625" style="2" customWidth="1"/>
    <col min="3581" max="3581" width="8.7109375" style="2" customWidth="1"/>
    <col min="3582" max="3582" width="5.28515625" style="2" customWidth="1"/>
    <col min="3583" max="3583" width="8.7109375" style="2" customWidth="1"/>
    <col min="3584" max="3584" width="5.7109375" style="2" customWidth="1"/>
    <col min="3585" max="3585" width="10" style="2" customWidth="1"/>
    <col min="3586" max="3586" width="15.140625" style="2" customWidth="1"/>
    <col min="3587" max="3588" width="16.7109375" style="2" customWidth="1"/>
    <col min="3589" max="3824" width="11.42578125" style="2"/>
    <col min="3825" max="3825" width="7.7109375" style="2" customWidth="1"/>
    <col min="3826" max="3826" width="46.140625" style="2" customWidth="1"/>
    <col min="3827" max="3827" width="9.28515625" style="2" customWidth="1"/>
    <col min="3828" max="3828" width="5.28515625" style="2" customWidth="1"/>
    <col min="3829" max="3829" width="8.7109375" style="2" customWidth="1"/>
    <col min="3830" max="3830" width="5.28515625" style="2" customWidth="1"/>
    <col min="3831" max="3831" width="8.7109375" style="2" customWidth="1"/>
    <col min="3832" max="3832" width="5.28515625" style="2" customWidth="1"/>
    <col min="3833" max="3833" width="8.7109375" style="2" customWidth="1"/>
    <col min="3834" max="3834" width="5.28515625" style="2" customWidth="1"/>
    <col min="3835" max="3835" width="8.7109375" style="2" customWidth="1"/>
    <col min="3836" max="3836" width="5.28515625" style="2" customWidth="1"/>
    <col min="3837" max="3837" width="8.7109375" style="2" customWidth="1"/>
    <col min="3838" max="3838" width="5.28515625" style="2" customWidth="1"/>
    <col min="3839" max="3839" width="8.7109375" style="2" customWidth="1"/>
    <col min="3840" max="3840" width="5.7109375" style="2" customWidth="1"/>
    <col min="3841" max="3841" width="10" style="2" customWidth="1"/>
    <col min="3842" max="3842" width="15.140625" style="2" customWidth="1"/>
    <col min="3843" max="3844" width="16.7109375" style="2" customWidth="1"/>
    <col min="3845" max="4080" width="11.42578125" style="2"/>
    <col min="4081" max="4081" width="7.7109375" style="2" customWidth="1"/>
    <col min="4082" max="4082" width="46.140625" style="2" customWidth="1"/>
    <col min="4083" max="4083" width="9.28515625" style="2" customWidth="1"/>
    <col min="4084" max="4084" width="5.28515625" style="2" customWidth="1"/>
    <col min="4085" max="4085" width="8.7109375" style="2" customWidth="1"/>
    <col min="4086" max="4086" width="5.28515625" style="2" customWidth="1"/>
    <col min="4087" max="4087" width="8.7109375" style="2" customWidth="1"/>
    <col min="4088" max="4088" width="5.28515625" style="2" customWidth="1"/>
    <col min="4089" max="4089" width="8.7109375" style="2" customWidth="1"/>
    <col min="4090" max="4090" width="5.28515625" style="2" customWidth="1"/>
    <col min="4091" max="4091" width="8.7109375" style="2" customWidth="1"/>
    <col min="4092" max="4092" width="5.28515625" style="2" customWidth="1"/>
    <col min="4093" max="4093" width="8.7109375" style="2" customWidth="1"/>
    <col min="4094" max="4094" width="5.28515625" style="2" customWidth="1"/>
    <col min="4095" max="4095" width="8.7109375" style="2" customWidth="1"/>
    <col min="4096" max="4096" width="5.7109375" style="2" customWidth="1"/>
    <col min="4097" max="4097" width="10" style="2" customWidth="1"/>
    <col min="4098" max="4098" width="15.140625" style="2" customWidth="1"/>
    <col min="4099" max="4100" width="16.7109375" style="2" customWidth="1"/>
    <col min="4101" max="4336" width="11.42578125" style="2"/>
    <col min="4337" max="4337" width="7.7109375" style="2" customWidth="1"/>
    <col min="4338" max="4338" width="46.140625" style="2" customWidth="1"/>
    <col min="4339" max="4339" width="9.28515625" style="2" customWidth="1"/>
    <col min="4340" max="4340" width="5.28515625" style="2" customWidth="1"/>
    <col min="4341" max="4341" width="8.7109375" style="2" customWidth="1"/>
    <col min="4342" max="4342" width="5.28515625" style="2" customWidth="1"/>
    <col min="4343" max="4343" width="8.7109375" style="2" customWidth="1"/>
    <col min="4344" max="4344" width="5.28515625" style="2" customWidth="1"/>
    <col min="4345" max="4345" width="8.7109375" style="2" customWidth="1"/>
    <col min="4346" max="4346" width="5.28515625" style="2" customWidth="1"/>
    <col min="4347" max="4347" width="8.7109375" style="2" customWidth="1"/>
    <col min="4348" max="4348" width="5.28515625" style="2" customWidth="1"/>
    <col min="4349" max="4349" width="8.7109375" style="2" customWidth="1"/>
    <col min="4350" max="4350" width="5.28515625" style="2" customWidth="1"/>
    <col min="4351" max="4351" width="8.7109375" style="2" customWidth="1"/>
    <col min="4352" max="4352" width="5.7109375" style="2" customWidth="1"/>
    <col min="4353" max="4353" width="10" style="2" customWidth="1"/>
    <col min="4354" max="4354" width="15.140625" style="2" customWidth="1"/>
    <col min="4355" max="4356" width="16.7109375" style="2" customWidth="1"/>
    <col min="4357" max="4592" width="11.42578125" style="2"/>
    <col min="4593" max="4593" width="7.7109375" style="2" customWidth="1"/>
    <col min="4594" max="4594" width="46.140625" style="2" customWidth="1"/>
    <col min="4595" max="4595" width="9.28515625" style="2" customWidth="1"/>
    <col min="4596" max="4596" width="5.28515625" style="2" customWidth="1"/>
    <col min="4597" max="4597" width="8.7109375" style="2" customWidth="1"/>
    <col min="4598" max="4598" width="5.28515625" style="2" customWidth="1"/>
    <col min="4599" max="4599" width="8.7109375" style="2" customWidth="1"/>
    <col min="4600" max="4600" width="5.28515625" style="2" customWidth="1"/>
    <col min="4601" max="4601" width="8.7109375" style="2" customWidth="1"/>
    <col min="4602" max="4602" width="5.28515625" style="2" customWidth="1"/>
    <col min="4603" max="4603" width="8.7109375" style="2" customWidth="1"/>
    <col min="4604" max="4604" width="5.28515625" style="2" customWidth="1"/>
    <col min="4605" max="4605" width="8.7109375" style="2" customWidth="1"/>
    <col min="4606" max="4606" width="5.28515625" style="2" customWidth="1"/>
    <col min="4607" max="4607" width="8.7109375" style="2" customWidth="1"/>
    <col min="4608" max="4608" width="5.7109375" style="2" customWidth="1"/>
    <col min="4609" max="4609" width="10" style="2" customWidth="1"/>
    <col min="4610" max="4610" width="15.140625" style="2" customWidth="1"/>
    <col min="4611" max="4612" width="16.7109375" style="2" customWidth="1"/>
    <col min="4613" max="4848" width="11.42578125" style="2"/>
    <col min="4849" max="4849" width="7.7109375" style="2" customWidth="1"/>
    <col min="4850" max="4850" width="46.140625" style="2" customWidth="1"/>
    <col min="4851" max="4851" width="9.28515625" style="2" customWidth="1"/>
    <col min="4852" max="4852" width="5.28515625" style="2" customWidth="1"/>
    <col min="4853" max="4853" width="8.7109375" style="2" customWidth="1"/>
    <col min="4854" max="4854" width="5.28515625" style="2" customWidth="1"/>
    <col min="4855" max="4855" width="8.7109375" style="2" customWidth="1"/>
    <col min="4856" max="4856" width="5.28515625" style="2" customWidth="1"/>
    <col min="4857" max="4857" width="8.7109375" style="2" customWidth="1"/>
    <col min="4858" max="4858" width="5.28515625" style="2" customWidth="1"/>
    <col min="4859" max="4859" width="8.7109375" style="2" customWidth="1"/>
    <col min="4860" max="4860" width="5.28515625" style="2" customWidth="1"/>
    <col min="4861" max="4861" width="8.7109375" style="2" customWidth="1"/>
    <col min="4862" max="4862" width="5.28515625" style="2" customWidth="1"/>
    <col min="4863" max="4863" width="8.7109375" style="2" customWidth="1"/>
    <col min="4864" max="4864" width="5.7109375" style="2" customWidth="1"/>
    <col min="4865" max="4865" width="10" style="2" customWidth="1"/>
    <col min="4866" max="4866" width="15.140625" style="2" customWidth="1"/>
    <col min="4867" max="4868" width="16.7109375" style="2" customWidth="1"/>
    <col min="4869" max="5104" width="11.42578125" style="2"/>
    <col min="5105" max="5105" width="7.7109375" style="2" customWidth="1"/>
    <col min="5106" max="5106" width="46.140625" style="2" customWidth="1"/>
    <col min="5107" max="5107" width="9.28515625" style="2" customWidth="1"/>
    <col min="5108" max="5108" width="5.28515625" style="2" customWidth="1"/>
    <col min="5109" max="5109" width="8.7109375" style="2" customWidth="1"/>
    <col min="5110" max="5110" width="5.28515625" style="2" customWidth="1"/>
    <col min="5111" max="5111" width="8.7109375" style="2" customWidth="1"/>
    <col min="5112" max="5112" width="5.28515625" style="2" customWidth="1"/>
    <col min="5113" max="5113" width="8.7109375" style="2" customWidth="1"/>
    <col min="5114" max="5114" width="5.28515625" style="2" customWidth="1"/>
    <col min="5115" max="5115" width="8.7109375" style="2" customWidth="1"/>
    <col min="5116" max="5116" width="5.28515625" style="2" customWidth="1"/>
    <col min="5117" max="5117" width="8.7109375" style="2" customWidth="1"/>
    <col min="5118" max="5118" width="5.28515625" style="2" customWidth="1"/>
    <col min="5119" max="5119" width="8.7109375" style="2" customWidth="1"/>
    <col min="5120" max="5120" width="5.7109375" style="2" customWidth="1"/>
    <col min="5121" max="5121" width="10" style="2" customWidth="1"/>
    <col min="5122" max="5122" width="15.140625" style="2" customWidth="1"/>
    <col min="5123" max="5124" width="16.7109375" style="2" customWidth="1"/>
    <col min="5125" max="5360" width="11.42578125" style="2"/>
    <col min="5361" max="5361" width="7.7109375" style="2" customWidth="1"/>
    <col min="5362" max="5362" width="46.140625" style="2" customWidth="1"/>
    <col min="5363" max="5363" width="9.28515625" style="2" customWidth="1"/>
    <col min="5364" max="5364" width="5.28515625" style="2" customWidth="1"/>
    <col min="5365" max="5365" width="8.7109375" style="2" customWidth="1"/>
    <col min="5366" max="5366" width="5.28515625" style="2" customWidth="1"/>
    <col min="5367" max="5367" width="8.7109375" style="2" customWidth="1"/>
    <col min="5368" max="5368" width="5.28515625" style="2" customWidth="1"/>
    <col min="5369" max="5369" width="8.7109375" style="2" customWidth="1"/>
    <col min="5370" max="5370" width="5.28515625" style="2" customWidth="1"/>
    <col min="5371" max="5371" width="8.7109375" style="2" customWidth="1"/>
    <col min="5372" max="5372" width="5.28515625" style="2" customWidth="1"/>
    <col min="5373" max="5373" width="8.7109375" style="2" customWidth="1"/>
    <col min="5374" max="5374" width="5.28515625" style="2" customWidth="1"/>
    <col min="5375" max="5375" width="8.7109375" style="2" customWidth="1"/>
    <col min="5376" max="5376" width="5.7109375" style="2" customWidth="1"/>
    <col min="5377" max="5377" width="10" style="2" customWidth="1"/>
    <col min="5378" max="5378" width="15.140625" style="2" customWidth="1"/>
    <col min="5379" max="5380" width="16.7109375" style="2" customWidth="1"/>
    <col min="5381" max="5616" width="11.42578125" style="2"/>
    <col min="5617" max="5617" width="7.7109375" style="2" customWidth="1"/>
    <col min="5618" max="5618" width="46.140625" style="2" customWidth="1"/>
    <col min="5619" max="5619" width="9.28515625" style="2" customWidth="1"/>
    <col min="5620" max="5620" width="5.28515625" style="2" customWidth="1"/>
    <col min="5621" max="5621" width="8.7109375" style="2" customWidth="1"/>
    <col min="5622" max="5622" width="5.28515625" style="2" customWidth="1"/>
    <col min="5623" max="5623" width="8.7109375" style="2" customWidth="1"/>
    <col min="5624" max="5624" width="5.28515625" style="2" customWidth="1"/>
    <col min="5625" max="5625" width="8.7109375" style="2" customWidth="1"/>
    <col min="5626" max="5626" width="5.28515625" style="2" customWidth="1"/>
    <col min="5627" max="5627" width="8.7109375" style="2" customWidth="1"/>
    <col min="5628" max="5628" width="5.28515625" style="2" customWidth="1"/>
    <col min="5629" max="5629" width="8.7109375" style="2" customWidth="1"/>
    <col min="5630" max="5630" width="5.28515625" style="2" customWidth="1"/>
    <col min="5631" max="5631" width="8.7109375" style="2" customWidth="1"/>
    <col min="5632" max="5632" width="5.7109375" style="2" customWidth="1"/>
    <col min="5633" max="5633" width="10" style="2" customWidth="1"/>
    <col min="5634" max="5634" width="15.140625" style="2" customWidth="1"/>
    <col min="5635" max="5636" width="16.7109375" style="2" customWidth="1"/>
    <col min="5637" max="5872" width="11.42578125" style="2"/>
    <col min="5873" max="5873" width="7.7109375" style="2" customWidth="1"/>
    <col min="5874" max="5874" width="46.140625" style="2" customWidth="1"/>
    <col min="5875" max="5875" width="9.28515625" style="2" customWidth="1"/>
    <col min="5876" max="5876" width="5.28515625" style="2" customWidth="1"/>
    <col min="5877" max="5877" width="8.7109375" style="2" customWidth="1"/>
    <col min="5878" max="5878" width="5.28515625" style="2" customWidth="1"/>
    <col min="5879" max="5879" width="8.7109375" style="2" customWidth="1"/>
    <col min="5880" max="5880" width="5.28515625" style="2" customWidth="1"/>
    <col min="5881" max="5881" width="8.7109375" style="2" customWidth="1"/>
    <col min="5882" max="5882" width="5.28515625" style="2" customWidth="1"/>
    <col min="5883" max="5883" width="8.7109375" style="2" customWidth="1"/>
    <col min="5884" max="5884" width="5.28515625" style="2" customWidth="1"/>
    <col min="5885" max="5885" width="8.7109375" style="2" customWidth="1"/>
    <col min="5886" max="5886" width="5.28515625" style="2" customWidth="1"/>
    <col min="5887" max="5887" width="8.7109375" style="2" customWidth="1"/>
    <col min="5888" max="5888" width="5.7109375" style="2" customWidth="1"/>
    <col min="5889" max="5889" width="10" style="2" customWidth="1"/>
    <col min="5890" max="5890" width="15.140625" style="2" customWidth="1"/>
    <col min="5891" max="5892" width="16.7109375" style="2" customWidth="1"/>
    <col min="5893" max="6128" width="11.42578125" style="2"/>
    <col min="6129" max="6129" width="7.7109375" style="2" customWidth="1"/>
    <col min="6130" max="6130" width="46.140625" style="2" customWidth="1"/>
    <col min="6131" max="6131" width="9.28515625" style="2" customWidth="1"/>
    <col min="6132" max="6132" width="5.28515625" style="2" customWidth="1"/>
    <col min="6133" max="6133" width="8.7109375" style="2" customWidth="1"/>
    <col min="6134" max="6134" width="5.28515625" style="2" customWidth="1"/>
    <col min="6135" max="6135" width="8.7109375" style="2" customWidth="1"/>
    <col min="6136" max="6136" width="5.28515625" style="2" customWidth="1"/>
    <col min="6137" max="6137" width="8.7109375" style="2" customWidth="1"/>
    <col min="6138" max="6138" width="5.28515625" style="2" customWidth="1"/>
    <col min="6139" max="6139" width="8.7109375" style="2" customWidth="1"/>
    <col min="6140" max="6140" width="5.28515625" style="2" customWidth="1"/>
    <col min="6141" max="6141" width="8.7109375" style="2" customWidth="1"/>
    <col min="6142" max="6142" width="5.28515625" style="2" customWidth="1"/>
    <col min="6143" max="6143" width="8.7109375" style="2" customWidth="1"/>
    <col min="6144" max="6144" width="5.7109375" style="2" customWidth="1"/>
    <col min="6145" max="6145" width="10" style="2" customWidth="1"/>
    <col min="6146" max="6146" width="15.140625" style="2" customWidth="1"/>
    <col min="6147" max="6148" width="16.7109375" style="2" customWidth="1"/>
    <col min="6149" max="6384" width="11.42578125" style="2"/>
    <col min="6385" max="6385" width="7.7109375" style="2" customWidth="1"/>
    <col min="6386" max="6386" width="46.140625" style="2" customWidth="1"/>
    <col min="6387" max="6387" width="9.28515625" style="2" customWidth="1"/>
    <col min="6388" max="6388" width="5.28515625" style="2" customWidth="1"/>
    <col min="6389" max="6389" width="8.7109375" style="2" customWidth="1"/>
    <col min="6390" max="6390" width="5.28515625" style="2" customWidth="1"/>
    <col min="6391" max="6391" width="8.7109375" style="2" customWidth="1"/>
    <col min="6392" max="6392" width="5.28515625" style="2" customWidth="1"/>
    <col min="6393" max="6393" width="8.7109375" style="2" customWidth="1"/>
    <col min="6394" max="6394" width="5.28515625" style="2" customWidth="1"/>
    <col min="6395" max="6395" width="8.7109375" style="2" customWidth="1"/>
    <col min="6396" max="6396" width="5.28515625" style="2" customWidth="1"/>
    <col min="6397" max="6397" width="8.7109375" style="2" customWidth="1"/>
    <col min="6398" max="6398" width="5.28515625" style="2" customWidth="1"/>
    <col min="6399" max="6399" width="8.7109375" style="2" customWidth="1"/>
    <col min="6400" max="6400" width="5.7109375" style="2" customWidth="1"/>
    <col min="6401" max="6401" width="10" style="2" customWidth="1"/>
    <col min="6402" max="6402" width="15.140625" style="2" customWidth="1"/>
    <col min="6403" max="6404" width="16.7109375" style="2" customWidth="1"/>
    <col min="6405" max="6640" width="11.42578125" style="2"/>
    <col min="6641" max="6641" width="7.7109375" style="2" customWidth="1"/>
    <col min="6642" max="6642" width="46.140625" style="2" customWidth="1"/>
    <col min="6643" max="6643" width="9.28515625" style="2" customWidth="1"/>
    <col min="6644" max="6644" width="5.28515625" style="2" customWidth="1"/>
    <col min="6645" max="6645" width="8.7109375" style="2" customWidth="1"/>
    <col min="6646" max="6646" width="5.28515625" style="2" customWidth="1"/>
    <col min="6647" max="6647" width="8.7109375" style="2" customWidth="1"/>
    <col min="6648" max="6648" width="5.28515625" style="2" customWidth="1"/>
    <col min="6649" max="6649" width="8.7109375" style="2" customWidth="1"/>
    <col min="6650" max="6650" width="5.28515625" style="2" customWidth="1"/>
    <col min="6651" max="6651" width="8.7109375" style="2" customWidth="1"/>
    <col min="6652" max="6652" width="5.28515625" style="2" customWidth="1"/>
    <col min="6653" max="6653" width="8.7109375" style="2" customWidth="1"/>
    <col min="6654" max="6654" width="5.28515625" style="2" customWidth="1"/>
    <col min="6655" max="6655" width="8.7109375" style="2" customWidth="1"/>
    <col min="6656" max="6656" width="5.7109375" style="2" customWidth="1"/>
    <col min="6657" max="6657" width="10" style="2" customWidth="1"/>
    <col min="6658" max="6658" width="15.140625" style="2" customWidth="1"/>
    <col min="6659" max="6660" width="16.7109375" style="2" customWidth="1"/>
    <col min="6661" max="6896" width="11.42578125" style="2"/>
    <col min="6897" max="6897" width="7.7109375" style="2" customWidth="1"/>
    <col min="6898" max="6898" width="46.140625" style="2" customWidth="1"/>
    <col min="6899" max="6899" width="9.28515625" style="2" customWidth="1"/>
    <col min="6900" max="6900" width="5.28515625" style="2" customWidth="1"/>
    <col min="6901" max="6901" width="8.7109375" style="2" customWidth="1"/>
    <col min="6902" max="6902" width="5.28515625" style="2" customWidth="1"/>
    <col min="6903" max="6903" width="8.7109375" style="2" customWidth="1"/>
    <col min="6904" max="6904" width="5.28515625" style="2" customWidth="1"/>
    <col min="6905" max="6905" width="8.7109375" style="2" customWidth="1"/>
    <col min="6906" max="6906" width="5.28515625" style="2" customWidth="1"/>
    <col min="6907" max="6907" width="8.7109375" style="2" customWidth="1"/>
    <col min="6908" max="6908" width="5.28515625" style="2" customWidth="1"/>
    <col min="6909" max="6909" width="8.7109375" style="2" customWidth="1"/>
    <col min="6910" max="6910" width="5.28515625" style="2" customWidth="1"/>
    <col min="6911" max="6911" width="8.7109375" style="2" customWidth="1"/>
    <col min="6912" max="6912" width="5.7109375" style="2" customWidth="1"/>
    <col min="6913" max="6913" width="10" style="2" customWidth="1"/>
    <col min="6914" max="6914" width="15.140625" style="2" customWidth="1"/>
    <col min="6915" max="6916" width="16.7109375" style="2" customWidth="1"/>
    <col min="6917" max="7152" width="11.42578125" style="2"/>
    <col min="7153" max="7153" width="7.7109375" style="2" customWidth="1"/>
    <col min="7154" max="7154" width="46.140625" style="2" customWidth="1"/>
    <col min="7155" max="7155" width="9.28515625" style="2" customWidth="1"/>
    <col min="7156" max="7156" width="5.28515625" style="2" customWidth="1"/>
    <col min="7157" max="7157" width="8.7109375" style="2" customWidth="1"/>
    <col min="7158" max="7158" width="5.28515625" style="2" customWidth="1"/>
    <col min="7159" max="7159" width="8.7109375" style="2" customWidth="1"/>
    <col min="7160" max="7160" width="5.28515625" style="2" customWidth="1"/>
    <col min="7161" max="7161" width="8.7109375" style="2" customWidth="1"/>
    <col min="7162" max="7162" width="5.28515625" style="2" customWidth="1"/>
    <col min="7163" max="7163" width="8.7109375" style="2" customWidth="1"/>
    <col min="7164" max="7164" width="5.28515625" style="2" customWidth="1"/>
    <col min="7165" max="7165" width="8.7109375" style="2" customWidth="1"/>
    <col min="7166" max="7166" width="5.28515625" style="2" customWidth="1"/>
    <col min="7167" max="7167" width="8.7109375" style="2" customWidth="1"/>
    <col min="7168" max="7168" width="5.7109375" style="2" customWidth="1"/>
    <col min="7169" max="7169" width="10" style="2" customWidth="1"/>
    <col min="7170" max="7170" width="15.140625" style="2" customWidth="1"/>
    <col min="7171" max="7172" width="16.7109375" style="2" customWidth="1"/>
    <col min="7173" max="7408" width="11.42578125" style="2"/>
    <col min="7409" max="7409" width="7.7109375" style="2" customWidth="1"/>
    <col min="7410" max="7410" width="46.140625" style="2" customWidth="1"/>
    <col min="7411" max="7411" width="9.28515625" style="2" customWidth="1"/>
    <col min="7412" max="7412" width="5.28515625" style="2" customWidth="1"/>
    <col min="7413" max="7413" width="8.7109375" style="2" customWidth="1"/>
    <col min="7414" max="7414" width="5.28515625" style="2" customWidth="1"/>
    <col min="7415" max="7415" width="8.7109375" style="2" customWidth="1"/>
    <col min="7416" max="7416" width="5.28515625" style="2" customWidth="1"/>
    <col min="7417" max="7417" width="8.7109375" style="2" customWidth="1"/>
    <col min="7418" max="7418" width="5.28515625" style="2" customWidth="1"/>
    <col min="7419" max="7419" width="8.7109375" style="2" customWidth="1"/>
    <col min="7420" max="7420" width="5.28515625" style="2" customWidth="1"/>
    <col min="7421" max="7421" width="8.7109375" style="2" customWidth="1"/>
    <col min="7422" max="7422" width="5.28515625" style="2" customWidth="1"/>
    <col min="7423" max="7423" width="8.7109375" style="2" customWidth="1"/>
    <col min="7424" max="7424" width="5.7109375" style="2" customWidth="1"/>
    <col min="7425" max="7425" width="10" style="2" customWidth="1"/>
    <col min="7426" max="7426" width="15.140625" style="2" customWidth="1"/>
    <col min="7427" max="7428" width="16.7109375" style="2" customWidth="1"/>
    <col min="7429" max="7664" width="11.42578125" style="2"/>
    <col min="7665" max="7665" width="7.7109375" style="2" customWidth="1"/>
    <col min="7666" max="7666" width="46.140625" style="2" customWidth="1"/>
    <col min="7667" max="7667" width="9.28515625" style="2" customWidth="1"/>
    <col min="7668" max="7668" width="5.28515625" style="2" customWidth="1"/>
    <col min="7669" max="7669" width="8.7109375" style="2" customWidth="1"/>
    <col min="7670" max="7670" width="5.28515625" style="2" customWidth="1"/>
    <col min="7671" max="7671" width="8.7109375" style="2" customWidth="1"/>
    <col min="7672" max="7672" width="5.28515625" style="2" customWidth="1"/>
    <col min="7673" max="7673" width="8.7109375" style="2" customWidth="1"/>
    <col min="7674" max="7674" width="5.28515625" style="2" customWidth="1"/>
    <col min="7675" max="7675" width="8.7109375" style="2" customWidth="1"/>
    <col min="7676" max="7676" width="5.28515625" style="2" customWidth="1"/>
    <col min="7677" max="7677" width="8.7109375" style="2" customWidth="1"/>
    <col min="7678" max="7678" width="5.28515625" style="2" customWidth="1"/>
    <col min="7679" max="7679" width="8.7109375" style="2" customWidth="1"/>
    <col min="7680" max="7680" width="5.7109375" style="2" customWidth="1"/>
    <col min="7681" max="7681" width="10" style="2" customWidth="1"/>
    <col min="7682" max="7682" width="15.140625" style="2" customWidth="1"/>
    <col min="7683" max="7684" width="16.7109375" style="2" customWidth="1"/>
    <col min="7685" max="7920" width="11.42578125" style="2"/>
    <col min="7921" max="7921" width="7.7109375" style="2" customWidth="1"/>
    <col min="7922" max="7922" width="46.140625" style="2" customWidth="1"/>
    <col min="7923" max="7923" width="9.28515625" style="2" customWidth="1"/>
    <col min="7924" max="7924" width="5.28515625" style="2" customWidth="1"/>
    <col min="7925" max="7925" width="8.7109375" style="2" customWidth="1"/>
    <col min="7926" max="7926" width="5.28515625" style="2" customWidth="1"/>
    <col min="7927" max="7927" width="8.7109375" style="2" customWidth="1"/>
    <col min="7928" max="7928" width="5.28515625" style="2" customWidth="1"/>
    <col min="7929" max="7929" width="8.7109375" style="2" customWidth="1"/>
    <col min="7930" max="7930" width="5.28515625" style="2" customWidth="1"/>
    <col min="7931" max="7931" width="8.7109375" style="2" customWidth="1"/>
    <col min="7932" max="7932" width="5.28515625" style="2" customWidth="1"/>
    <col min="7933" max="7933" width="8.7109375" style="2" customWidth="1"/>
    <col min="7934" max="7934" width="5.28515625" style="2" customWidth="1"/>
    <col min="7935" max="7935" width="8.7109375" style="2" customWidth="1"/>
    <col min="7936" max="7936" width="5.7109375" style="2" customWidth="1"/>
    <col min="7937" max="7937" width="10" style="2" customWidth="1"/>
    <col min="7938" max="7938" width="15.140625" style="2" customWidth="1"/>
    <col min="7939" max="7940" width="16.7109375" style="2" customWidth="1"/>
    <col min="7941" max="8176" width="11.42578125" style="2"/>
    <col min="8177" max="8177" width="7.7109375" style="2" customWidth="1"/>
    <col min="8178" max="8178" width="46.140625" style="2" customWidth="1"/>
    <col min="8179" max="8179" width="9.28515625" style="2" customWidth="1"/>
    <col min="8180" max="8180" width="5.28515625" style="2" customWidth="1"/>
    <col min="8181" max="8181" width="8.7109375" style="2" customWidth="1"/>
    <col min="8182" max="8182" width="5.28515625" style="2" customWidth="1"/>
    <col min="8183" max="8183" width="8.7109375" style="2" customWidth="1"/>
    <col min="8184" max="8184" width="5.28515625" style="2" customWidth="1"/>
    <col min="8185" max="8185" width="8.7109375" style="2" customWidth="1"/>
    <col min="8186" max="8186" width="5.28515625" style="2" customWidth="1"/>
    <col min="8187" max="8187" width="8.7109375" style="2" customWidth="1"/>
    <col min="8188" max="8188" width="5.28515625" style="2" customWidth="1"/>
    <col min="8189" max="8189" width="8.7109375" style="2" customWidth="1"/>
    <col min="8190" max="8190" width="5.28515625" style="2" customWidth="1"/>
    <col min="8191" max="8191" width="8.7109375" style="2" customWidth="1"/>
    <col min="8192" max="8192" width="5.7109375" style="2" customWidth="1"/>
    <col min="8193" max="8193" width="10" style="2" customWidth="1"/>
    <col min="8194" max="8194" width="15.140625" style="2" customWidth="1"/>
    <col min="8195" max="8196" width="16.7109375" style="2" customWidth="1"/>
    <col min="8197" max="8432" width="11.42578125" style="2"/>
    <col min="8433" max="8433" width="7.7109375" style="2" customWidth="1"/>
    <col min="8434" max="8434" width="46.140625" style="2" customWidth="1"/>
    <col min="8435" max="8435" width="9.28515625" style="2" customWidth="1"/>
    <col min="8436" max="8436" width="5.28515625" style="2" customWidth="1"/>
    <col min="8437" max="8437" width="8.7109375" style="2" customWidth="1"/>
    <col min="8438" max="8438" width="5.28515625" style="2" customWidth="1"/>
    <col min="8439" max="8439" width="8.7109375" style="2" customWidth="1"/>
    <col min="8440" max="8440" width="5.28515625" style="2" customWidth="1"/>
    <col min="8441" max="8441" width="8.7109375" style="2" customWidth="1"/>
    <col min="8442" max="8442" width="5.28515625" style="2" customWidth="1"/>
    <col min="8443" max="8443" width="8.7109375" style="2" customWidth="1"/>
    <col min="8444" max="8444" width="5.28515625" style="2" customWidth="1"/>
    <col min="8445" max="8445" width="8.7109375" style="2" customWidth="1"/>
    <col min="8446" max="8446" width="5.28515625" style="2" customWidth="1"/>
    <col min="8447" max="8447" width="8.7109375" style="2" customWidth="1"/>
    <col min="8448" max="8448" width="5.7109375" style="2" customWidth="1"/>
    <col min="8449" max="8449" width="10" style="2" customWidth="1"/>
    <col min="8450" max="8450" width="15.140625" style="2" customWidth="1"/>
    <col min="8451" max="8452" width="16.7109375" style="2" customWidth="1"/>
    <col min="8453" max="8688" width="11.42578125" style="2"/>
    <col min="8689" max="8689" width="7.7109375" style="2" customWidth="1"/>
    <col min="8690" max="8690" width="46.140625" style="2" customWidth="1"/>
    <col min="8691" max="8691" width="9.28515625" style="2" customWidth="1"/>
    <col min="8692" max="8692" width="5.28515625" style="2" customWidth="1"/>
    <col min="8693" max="8693" width="8.7109375" style="2" customWidth="1"/>
    <col min="8694" max="8694" width="5.28515625" style="2" customWidth="1"/>
    <col min="8695" max="8695" width="8.7109375" style="2" customWidth="1"/>
    <col min="8696" max="8696" width="5.28515625" style="2" customWidth="1"/>
    <col min="8697" max="8697" width="8.7109375" style="2" customWidth="1"/>
    <col min="8698" max="8698" width="5.28515625" style="2" customWidth="1"/>
    <col min="8699" max="8699" width="8.7109375" style="2" customWidth="1"/>
    <col min="8700" max="8700" width="5.28515625" style="2" customWidth="1"/>
    <col min="8701" max="8701" width="8.7109375" style="2" customWidth="1"/>
    <col min="8702" max="8702" width="5.28515625" style="2" customWidth="1"/>
    <col min="8703" max="8703" width="8.7109375" style="2" customWidth="1"/>
    <col min="8704" max="8704" width="5.7109375" style="2" customWidth="1"/>
    <col min="8705" max="8705" width="10" style="2" customWidth="1"/>
    <col min="8706" max="8706" width="15.140625" style="2" customWidth="1"/>
    <col min="8707" max="8708" width="16.7109375" style="2" customWidth="1"/>
    <col min="8709" max="8944" width="11.42578125" style="2"/>
    <col min="8945" max="8945" width="7.7109375" style="2" customWidth="1"/>
    <col min="8946" max="8946" width="46.140625" style="2" customWidth="1"/>
    <col min="8947" max="8947" width="9.28515625" style="2" customWidth="1"/>
    <col min="8948" max="8948" width="5.28515625" style="2" customWidth="1"/>
    <col min="8949" max="8949" width="8.7109375" style="2" customWidth="1"/>
    <col min="8950" max="8950" width="5.28515625" style="2" customWidth="1"/>
    <col min="8951" max="8951" width="8.7109375" style="2" customWidth="1"/>
    <col min="8952" max="8952" width="5.28515625" style="2" customWidth="1"/>
    <col min="8953" max="8953" width="8.7109375" style="2" customWidth="1"/>
    <col min="8954" max="8954" width="5.28515625" style="2" customWidth="1"/>
    <col min="8955" max="8955" width="8.7109375" style="2" customWidth="1"/>
    <col min="8956" max="8956" width="5.28515625" style="2" customWidth="1"/>
    <col min="8957" max="8957" width="8.7109375" style="2" customWidth="1"/>
    <col min="8958" max="8958" width="5.28515625" style="2" customWidth="1"/>
    <col min="8959" max="8959" width="8.7109375" style="2" customWidth="1"/>
    <col min="8960" max="8960" width="5.7109375" style="2" customWidth="1"/>
    <col min="8961" max="8961" width="10" style="2" customWidth="1"/>
    <col min="8962" max="8962" width="15.140625" style="2" customWidth="1"/>
    <col min="8963" max="8964" width="16.7109375" style="2" customWidth="1"/>
    <col min="8965" max="9200" width="11.42578125" style="2"/>
    <col min="9201" max="9201" width="7.7109375" style="2" customWidth="1"/>
    <col min="9202" max="9202" width="46.140625" style="2" customWidth="1"/>
    <col min="9203" max="9203" width="9.28515625" style="2" customWidth="1"/>
    <col min="9204" max="9204" width="5.28515625" style="2" customWidth="1"/>
    <col min="9205" max="9205" width="8.7109375" style="2" customWidth="1"/>
    <col min="9206" max="9206" width="5.28515625" style="2" customWidth="1"/>
    <col min="9207" max="9207" width="8.7109375" style="2" customWidth="1"/>
    <col min="9208" max="9208" width="5.28515625" style="2" customWidth="1"/>
    <col min="9209" max="9209" width="8.7109375" style="2" customWidth="1"/>
    <col min="9210" max="9210" width="5.28515625" style="2" customWidth="1"/>
    <col min="9211" max="9211" width="8.7109375" style="2" customWidth="1"/>
    <col min="9212" max="9212" width="5.28515625" style="2" customWidth="1"/>
    <col min="9213" max="9213" width="8.7109375" style="2" customWidth="1"/>
    <col min="9214" max="9214" width="5.28515625" style="2" customWidth="1"/>
    <col min="9215" max="9215" width="8.7109375" style="2" customWidth="1"/>
    <col min="9216" max="9216" width="5.7109375" style="2" customWidth="1"/>
    <col min="9217" max="9217" width="10" style="2" customWidth="1"/>
    <col min="9218" max="9218" width="15.140625" style="2" customWidth="1"/>
    <col min="9219" max="9220" width="16.7109375" style="2" customWidth="1"/>
    <col min="9221" max="9456" width="11.42578125" style="2"/>
    <col min="9457" max="9457" width="7.7109375" style="2" customWidth="1"/>
    <col min="9458" max="9458" width="46.140625" style="2" customWidth="1"/>
    <col min="9459" max="9459" width="9.28515625" style="2" customWidth="1"/>
    <col min="9460" max="9460" width="5.28515625" style="2" customWidth="1"/>
    <col min="9461" max="9461" width="8.7109375" style="2" customWidth="1"/>
    <col min="9462" max="9462" width="5.28515625" style="2" customWidth="1"/>
    <col min="9463" max="9463" width="8.7109375" style="2" customWidth="1"/>
    <col min="9464" max="9464" width="5.28515625" style="2" customWidth="1"/>
    <col min="9465" max="9465" width="8.7109375" style="2" customWidth="1"/>
    <col min="9466" max="9466" width="5.28515625" style="2" customWidth="1"/>
    <col min="9467" max="9467" width="8.7109375" style="2" customWidth="1"/>
    <col min="9468" max="9468" width="5.28515625" style="2" customWidth="1"/>
    <col min="9469" max="9469" width="8.7109375" style="2" customWidth="1"/>
    <col min="9470" max="9470" width="5.28515625" style="2" customWidth="1"/>
    <col min="9471" max="9471" width="8.7109375" style="2" customWidth="1"/>
    <col min="9472" max="9472" width="5.7109375" style="2" customWidth="1"/>
    <col min="9473" max="9473" width="10" style="2" customWidth="1"/>
    <col min="9474" max="9474" width="15.140625" style="2" customWidth="1"/>
    <col min="9475" max="9476" width="16.7109375" style="2" customWidth="1"/>
    <col min="9477" max="9712" width="11.42578125" style="2"/>
    <col min="9713" max="9713" width="7.7109375" style="2" customWidth="1"/>
    <col min="9714" max="9714" width="46.140625" style="2" customWidth="1"/>
    <col min="9715" max="9715" width="9.28515625" style="2" customWidth="1"/>
    <col min="9716" max="9716" width="5.28515625" style="2" customWidth="1"/>
    <col min="9717" max="9717" width="8.7109375" style="2" customWidth="1"/>
    <col min="9718" max="9718" width="5.28515625" style="2" customWidth="1"/>
    <col min="9719" max="9719" width="8.7109375" style="2" customWidth="1"/>
    <col min="9720" max="9720" width="5.28515625" style="2" customWidth="1"/>
    <col min="9721" max="9721" width="8.7109375" style="2" customWidth="1"/>
    <col min="9722" max="9722" width="5.28515625" style="2" customWidth="1"/>
    <col min="9723" max="9723" width="8.7109375" style="2" customWidth="1"/>
    <col min="9724" max="9724" width="5.28515625" style="2" customWidth="1"/>
    <col min="9725" max="9725" width="8.7109375" style="2" customWidth="1"/>
    <col min="9726" max="9726" width="5.28515625" style="2" customWidth="1"/>
    <col min="9727" max="9727" width="8.7109375" style="2" customWidth="1"/>
    <col min="9728" max="9728" width="5.7109375" style="2" customWidth="1"/>
    <col min="9729" max="9729" width="10" style="2" customWidth="1"/>
    <col min="9730" max="9730" width="15.140625" style="2" customWidth="1"/>
    <col min="9731" max="9732" width="16.7109375" style="2" customWidth="1"/>
    <col min="9733" max="9968" width="11.42578125" style="2"/>
    <col min="9969" max="9969" width="7.7109375" style="2" customWidth="1"/>
    <col min="9970" max="9970" width="46.140625" style="2" customWidth="1"/>
    <col min="9971" max="9971" width="9.28515625" style="2" customWidth="1"/>
    <col min="9972" max="9972" width="5.28515625" style="2" customWidth="1"/>
    <col min="9973" max="9973" width="8.7109375" style="2" customWidth="1"/>
    <col min="9974" max="9974" width="5.28515625" style="2" customWidth="1"/>
    <col min="9975" max="9975" width="8.7109375" style="2" customWidth="1"/>
    <col min="9976" max="9976" width="5.28515625" style="2" customWidth="1"/>
    <col min="9977" max="9977" width="8.7109375" style="2" customWidth="1"/>
    <col min="9978" max="9978" width="5.28515625" style="2" customWidth="1"/>
    <col min="9979" max="9979" width="8.7109375" style="2" customWidth="1"/>
    <col min="9980" max="9980" width="5.28515625" style="2" customWidth="1"/>
    <col min="9981" max="9981" width="8.7109375" style="2" customWidth="1"/>
    <col min="9982" max="9982" width="5.28515625" style="2" customWidth="1"/>
    <col min="9983" max="9983" width="8.7109375" style="2" customWidth="1"/>
    <col min="9984" max="9984" width="5.7109375" style="2" customWidth="1"/>
    <col min="9985" max="9985" width="10" style="2" customWidth="1"/>
    <col min="9986" max="9986" width="15.140625" style="2" customWidth="1"/>
    <col min="9987" max="9988" width="16.7109375" style="2" customWidth="1"/>
    <col min="9989" max="10224" width="11.42578125" style="2"/>
    <col min="10225" max="10225" width="7.7109375" style="2" customWidth="1"/>
    <col min="10226" max="10226" width="46.140625" style="2" customWidth="1"/>
    <col min="10227" max="10227" width="9.28515625" style="2" customWidth="1"/>
    <col min="10228" max="10228" width="5.28515625" style="2" customWidth="1"/>
    <col min="10229" max="10229" width="8.7109375" style="2" customWidth="1"/>
    <col min="10230" max="10230" width="5.28515625" style="2" customWidth="1"/>
    <col min="10231" max="10231" width="8.7109375" style="2" customWidth="1"/>
    <col min="10232" max="10232" width="5.28515625" style="2" customWidth="1"/>
    <col min="10233" max="10233" width="8.7109375" style="2" customWidth="1"/>
    <col min="10234" max="10234" width="5.28515625" style="2" customWidth="1"/>
    <col min="10235" max="10235" width="8.7109375" style="2" customWidth="1"/>
    <col min="10236" max="10236" width="5.28515625" style="2" customWidth="1"/>
    <col min="10237" max="10237" width="8.7109375" style="2" customWidth="1"/>
    <col min="10238" max="10238" width="5.28515625" style="2" customWidth="1"/>
    <col min="10239" max="10239" width="8.7109375" style="2" customWidth="1"/>
    <col min="10240" max="10240" width="5.7109375" style="2" customWidth="1"/>
    <col min="10241" max="10241" width="10" style="2" customWidth="1"/>
    <col min="10242" max="10242" width="15.140625" style="2" customWidth="1"/>
    <col min="10243" max="10244" width="16.7109375" style="2" customWidth="1"/>
    <col min="10245" max="10480" width="11.42578125" style="2"/>
    <col min="10481" max="10481" width="7.7109375" style="2" customWidth="1"/>
    <col min="10482" max="10482" width="46.140625" style="2" customWidth="1"/>
    <col min="10483" max="10483" width="9.28515625" style="2" customWidth="1"/>
    <col min="10484" max="10484" width="5.28515625" style="2" customWidth="1"/>
    <col min="10485" max="10485" width="8.7109375" style="2" customWidth="1"/>
    <col min="10486" max="10486" width="5.28515625" style="2" customWidth="1"/>
    <col min="10487" max="10487" width="8.7109375" style="2" customWidth="1"/>
    <col min="10488" max="10488" width="5.28515625" style="2" customWidth="1"/>
    <col min="10489" max="10489" width="8.7109375" style="2" customWidth="1"/>
    <col min="10490" max="10490" width="5.28515625" style="2" customWidth="1"/>
    <col min="10491" max="10491" width="8.7109375" style="2" customWidth="1"/>
    <col min="10492" max="10492" width="5.28515625" style="2" customWidth="1"/>
    <col min="10493" max="10493" width="8.7109375" style="2" customWidth="1"/>
    <col min="10494" max="10494" width="5.28515625" style="2" customWidth="1"/>
    <col min="10495" max="10495" width="8.7109375" style="2" customWidth="1"/>
    <col min="10496" max="10496" width="5.7109375" style="2" customWidth="1"/>
    <col min="10497" max="10497" width="10" style="2" customWidth="1"/>
    <col min="10498" max="10498" width="15.140625" style="2" customWidth="1"/>
    <col min="10499" max="10500" width="16.7109375" style="2" customWidth="1"/>
    <col min="10501" max="10736" width="11.42578125" style="2"/>
    <col min="10737" max="10737" width="7.7109375" style="2" customWidth="1"/>
    <col min="10738" max="10738" width="46.140625" style="2" customWidth="1"/>
    <col min="10739" max="10739" width="9.28515625" style="2" customWidth="1"/>
    <col min="10740" max="10740" width="5.28515625" style="2" customWidth="1"/>
    <col min="10741" max="10741" width="8.7109375" style="2" customWidth="1"/>
    <col min="10742" max="10742" width="5.28515625" style="2" customWidth="1"/>
    <col min="10743" max="10743" width="8.7109375" style="2" customWidth="1"/>
    <col min="10744" max="10744" width="5.28515625" style="2" customWidth="1"/>
    <col min="10745" max="10745" width="8.7109375" style="2" customWidth="1"/>
    <col min="10746" max="10746" width="5.28515625" style="2" customWidth="1"/>
    <col min="10747" max="10747" width="8.7109375" style="2" customWidth="1"/>
    <col min="10748" max="10748" width="5.28515625" style="2" customWidth="1"/>
    <col min="10749" max="10749" width="8.7109375" style="2" customWidth="1"/>
    <col min="10750" max="10750" width="5.28515625" style="2" customWidth="1"/>
    <col min="10751" max="10751" width="8.7109375" style="2" customWidth="1"/>
    <col min="10752" max="10752" width="5.7109375" style="2" customWidth="1"/>
    <col min="10753" max="10753" width="10" style="2" customWidth="1"/>
    <col min="10754" max="10754" width="15.140625" style="2" customWidth="1"/>
    <col min="10755" max="10756" width="16.7109375" style="2" customWidth="1"/>
    <col min="10757" max="10992" width="11.42578125" style="2"/>
    <col min="10993" max="10993" width="7.7109375" style="2" customWidth="1"/>
    <col min="10994" max="10994" width="46.140625" style="2" customWidth="1"/>
    <col min="10995" max="10995" width="9.28515625" style="2" customWidth="1"/>
    <col min="10996" max="10996" width="5.28515625" style="2" customWidth="1"/>
    <col min="10997" max="10997" width="8.7109375" style="2" customWidth="1"/>
    <col min="10998" max="10998" width="5.28515625" style="2" customWidth="1"/>
    <col min="10999" max="10999" width="8.7109375" style="2" customWidth="1"/>
    <col min="11000" max="11000" width="5.28515625" style="2" customWidth="1"/>
    <col min="11001" max="11001" width="8.7109375" style="2" customWidth="1"/>
    <col min="11002" max="11002" width="5.28515625" style="2" customWidth="1"/>
    <col min="11003" max="11003" width="8.7109375" style="2" customWidth="1"/>
    <col min="11004" max="11004" width="5.28515625" style="2" customWidth="1"/>
    <col min="11005" max="11005" width="8.7109375" style="2" customWidth="1"/>
    <col min="11006" max="11006" width="5.28515625" style="2" customWidth="1"/>
    <col min="11007" max="11007" width="8.7109375" style="2" customWidth="1"/>
    <col min="11008" max="11008" width="5.7109375" style="2" customWidth="1"/>
    <col min="11009" max="11009" width="10" style="2" customWidth="1"/>
    <col min="11010" max="11010" width="15.140625" style="2" customWidth="1"/>
    <col min="11011" max="11012" width="16.7109375" style="2" customWidth="1"/>
    <col min="11013" max="11248" width="11.42578125" style="2"/>
    <col min="11249" max="11249" width="7.7109375" style="2" customWidth="1"/>
    <col min="11250" max="11250" width="46.140625" style="2" customWidth="1"/>
    <col min="11251" max="11251" width="9.28515625" style="2" customWidth="1"/>
    <col min="11252" max="11252" width="5.28515625" style="2" customWidth="1"/>
    <col min="11253" max="11253" width="8.7109375" style="2" customWidth="1"/>
    <col min="11254" max="11254" width="5.28515625" style="2" customWidth="1"/>
    <col min="11255" max="11255" width="8.7109375" style="2" customWidth="1"/>
    <col min="11256" max="11256" width="5.28515625" style="2" customWidth="1"/>
    <col min="11257" max="11257" width="8.7109375" style="2" customWidth="1"/>
    <col min="11258" max="11258" width="5.28515625" style="2" customWidth="1"/>
    <col min="11259" max="11259" width="8.7109375" style="2" customWidth="1"/>
    <col min="11260" max="11260" width="5.28515625" style="2" customWidth="1"/>
    <col min="11261" max="11261" width="8.7109375" style="2" customWidth="1"/>
    <col min="11262" max="11262" width="5.28515625" style="2" customWidth="1"/>
    <col min="11263" max="11263" width="8.7109375" style="2" customWidth="1"/>
    <col min="11264" max="11264" width="5.7109375" style="2" customWidth="1"/>
    <col min="11265" max="11265" width="10" style="2" customWidth="1"/>
    <col min="11266" max="11266" width="15.140625" style="2" customWidth="1"/>
    <col min="11267" max="11268" width="16.7109375" style="2" customWidth="1"/>
    <col min="11269" max="11504" width="11.42578125" style="2"/>
    <col min="11505" max="11505" width="7.7109375" style="2" customWidth="1"/>
    <col min="11506" max="11506" width="46.140625" style="2" customWidth="1"/>
    <col min="11507" max="11507" width="9.28515625" style="2" customWidth="1"/>
    <col min="11508" max="11508" width="5.28515625" style="2" customWidth="1"/>
    <col min="11509" max="11509" width="8.7109375" style="2" customWidth="1"/>
    <col min="11510" max="11510" width="5.28515625" style="2" customWidth="1"/>
    <col min="11511" max="11511" width="8.7109375" style="2" customWidth="1"/>
    <col min="11512" max="11512" width="5.28515625" style="2" customWidth="1"/>
    <col min="11513" max="11513" width="8.7109375" style="2" customWidth="1"/>
    <col min="11514" max="11514" width="5.28515625" style="2" customWidth="1"/>
    <col min="11515" max="11515" width="8.7109375" style="2" customWidth="1"/>
    <col min="11516" max="11516" width="5.28515625" style="2" customWidth="1"/>
    <col min="11517" max="11517" width="8.7109375" style="2" customWidth="1"/>
    <col min="11518" max="11518" width="5.28515625" style="2" customWidth="1"/>
    <col min="11519" max="11519" width="8.7109375" style="2" customWidth="1"/>
    <col min="11520" max="11520" width="5.7109375" style="2" customWidth="1"/>
    <col min="11521" max="11521" width="10" style="2" customWidth="1"/>
    <col min="11522" max="11522" width="15.140625" style="2" customWidth="1"/>
    <col min="11523" max="11524" width="16.7109375" style="2" customWidth="1"/>
    <col min="11525" max="11760" width="11.42578125" style="2"/>
    <col min="11761" max="11761" width="7.7109375" style="2" customWidth="1"/>
    <col min="11762" max="11762" width="46.140625" style="2" customWidth="1"/>
    <col min="11763" max="11763" width="9.28515625" style="2" customWidth="1"/>
    <col min="11764" max="11764" width="5.28515625" style="2" customWidth="1"/>
    <col min="11765" max="11765" width="8.7109375" style="2" customWidth="1"/>
    <col min="11766" max="11766" width="5.28515625" style="2" customWidth="1"/>
    <col min="11767" max="11767" width="8.7109375" style="2" customWidth="1"/>
    <col min="11768" max="11768" width="5.28515625" style="2" customWidth="1"/>
    <col min="11769" max="11769" width="8.7109375" style="2" customWidth="1"/>
    <col min="11770" max="11770" width="5.28515625" style="2" customWidth="1"/>
    <col min="11771" max="11771" width="8.7109375" style="2" customWidth="1"/>
    <col min="11772" max="11772" width="5.28515625" style="2" customWidth="1"/>
    <col min="11773" max="11773" width="8.7109375" style="2" customWidth="1"/>
    <col min="11774" max="11774" width="5.28515625" style="2" customWidth="1"/>
    <col min="11775" max="11775" width="8.7109375" style="2" customWidth="1"/>
    <col min="11776" max="11776" width="5.7109375" style="2" customWidth="1"/>
    <col min="11777" max="11777" width="10" style="2" customWidth="1"/>
    <col min="11778" max="11778" width="15.140625" style="2" customWidth="1"/>
    <col min="11779" max="11780" width="16.7109375" style="2" customWidth="1"/>
    <col min="11781" max="12016" width="11.42578125" style="2"/>
    <col min="12017" max="12017" width="7.7109375" style="2" customWidth="1"/>
    <col min="12018" max="12018" width="46.140625" style="2" customWidth="1"/>
    <col min="12019" max="12019" width="9.28515625" style="2" customWidth="1"/>
    <col min="12020" max="12020" width="5.28515625" style="2" customWidth="1"/>
    <col min="12021" max="12021" width="8.7109375" style="2" customWidth="1"/>
    <col min="12022" max="12022" width="5.28515625" style="2" customWidth="1"/>
    <col min="12023" max="12023" width="8.7109375" style="2" customWidth="1"/>
    <col min="12024" max="12024" width="5.28515625" style="2" customWidth="1"/>
    <col min="12025" max="12025" width="8.7109375" style="2" customWidth="1"/>
    <col min="12026" max="12026" width="5.28515625" style="2" customWidth="1"/>
    <col min="12027" max="12027" width="8.7109375" style="2" customWidth="1"/>
    <col min="12028" max="12028" width="5.28515625" style="2" customWidth="1"/>
    <col min="12029" max="12029" width="8.7109375" style="2" customWidth="1"/>
    <col min="12030" max="12030" width="5.28515625" style="2" customWidth="1"/>
    <col min="12031" max="12031" width="8.7109375" style="2" customWidth="1"/>
    <col min="12032" max="12032" width="5.7109375" style="2" customWidth="1"/>
    <col min="12033" max="12033" width="10" style="2" customWidth="1"/>
    <col min="12034" max="12034" width="15.140625" style="2" customWidth="1"/>
    <col min="12035" max="12036" width="16.7109375" style="2" customWidth="1"/>
    <col min="12037" max="12272" width="11.42578125" style="2"/>
    <col min="12273" max="12273" width="7.7109375" style="2" customWidth="1"/>
    <col min="12274" max="12274" width="46.140625" style="2" customWidth="1"/>
    <col min="12275" max="12275" width="9.28515625" style="2" customWidth="1"/>
    <col min="12276" max="12276" width="5.28515625" style="2" customWidth="1"/>
    <col min="12277" max="12277" width="8.7109375" style="2" customWidth="1"/>
    <col min="12278" max="12278" width="5.28515625" style="2" customWidth="1"/>
    <col min="12279" max="12279" width="8.7109375" style="2" customWidth="1"/>
    <col min="12280" max="12280" width="5.28515625" style="2" customWidth="1"/>
    <col min="12281" max="12281" width="8.7109375" style="2" customWidth="1"/>
    <col min="12282" max="12282" width="5.28515625" style="2" customWidth="1"/>
    <col min="12283" max="12283" width="8.7109375" style="2" customWidth="1"/>
    <col min="12284" max="12284" width="5.28515625" style="2" customWidth="1"/>
    <col min="12285" max="12285" width="8.7109375" style="2" customWidth="1"/>
    <col min="12286" max="12286" width="5.28515625" style="2" customWidth="1"/>
    <col min="12287" max="12287" width="8.7109375" style="2" customWidth="1"/>
    <col min="12288" max="12288" width="5.7109375" style="2" customWidth="1"/>
    <col min="12289" max="12289" width="10" style="2" customWidth="1"/>
    <col min="12290" max="12290" width="15.140625" style="2" customWidth="1"/>
    <col min="12291" max="12292" width="16.7109375" style="2" customWidth="1"/>
    <col min="12293" max="12528" width="11.42578125" style="2"/>
    <col min="12529" max="12529" width="7.7109375" style="2" customWidth="1"/>
    <col min="12530" max="12530" width="46.140625" style="2" customWidth="1"/>
    <col min="12531" max="12531" width="9.28515625" style="2" customWidth="1"/>
    <col min="12532" max="12532" width="5.28515625" style="2" customWidth="1"/>
    <col min="12533" max="12533" width="8.7109375" style="2" customWidth="1"/>
    <col min="12534" max="12534" width="5.28515625" style="2" customWidth="1"/>
    <col min="12535" max="12535" width="8.7109375" style="2" customWidth="1"/>
    <col min="12536" max="12536" width="5.28515625" style="2" customWidth="1"/>
    <col min="12537" max="12537" width="8.7109375" style="2" customWidth="1"/>
    <col min="12538" max="12538" width="5.28515625" style="2" customWidth="1"/>
    <col min="12539" max="12539" width="8.7109375" style="2" customWidth="1"/>
    <col min="12540" max="12540" width="5.28515625" style="2" customWidth="1"/>
    <col min="12541" max="12541" width="8.7109375" style="2" customWidth="1"/>
    <col min="12542" max="12542" width="5.28515625" style="2" customWidth="1"/>
    <col min="12543" max="12543" width="8.7109375" style="2" customWidth="1"/>
    <col min="12544" max="12544" width="5.7109375" style="2" customWidth="1"/>
    <col min="12545" max="12545" width="10" style="2" customWidth="1"/>
    <col min="12546" max="12546" width="15.140625" style="2" customWidth="1"/>
    <col min="12547" max="12548" width="16.7109375" style="2" customWidth="1"/>
    <col min="12549" max="12784" width="11.42578125" style="2"/>
    <col min="12785" max="12785" width="7.7109375" style="2" customWidth="1"/>
    <col min="12786" max="12786" width="46.140625" style="2" customWidth="1"/>
    <col min="12787" max="12787" width="9.28515625" style="2" customWidth="1"/>
    <col min="12788" max="12788" width="5.28515625" style="2" customWidth="1"/>
    <col min="12789" max="12789" width="8.7109375" style="2" customWidth="1"/>
    <col min="12790" max="12790" width="5.28515625" style="2" customWidth="1"/>
    <col min="12791" max="12791" width="8.7109375" style="2" customWidth="1"/>
    <col min="12792" max="12792" width="5.28515625" style="2" customWidth="1"/>
    <col min="12793" max="12793" width="8.7109375" style="2" customWidth="1"/>
    <col min="12794" max="12794" width="5.28515625" style="2" customWidth="1"/>
    <col min="12795" max="12795" width="8.7109375" style="2" customWidth="1"/>
    <col min="12796" max="12796" width="5.28515625" style="2" customWidth="1"/>
    <col min="12797" max="12797" width="8.7109375" style="2" customWidth="1"/>
    <col min="12798" max="12798" width="5.28515625" style="2" customWidth="1"/>
    <col min="12799" max="12799" width="8.7109375" style="2" customWidth="1"/>
    <col min="12800" max="12800" width="5.7109375" style="2" customWidth="1"/>
    <col min="12801" max="12801" width="10" style="2" customWidth="1"/>
    <col min="12802" max="12802" width="15.140625" style="2" customWidth="1"/>
    <col min="12803" max="12804" width="16.7109375" style="2" customWidth="1"/>
    <col min="12805" max="13040" width="11.42578125" style="2"/>
    <col min="13041" max="13041" width="7.7109375" style="2" customWidth="1"/>
    <col min="13042" max="13042" width="46.140625" style="2" customWidth="1"/>
    <col min="13043" max="13043" width="9.28515625" style="2" customWidth="1"/>
    <col min="13044" max="13044" width="5.28515625" style="2" customWidth="1"/>
    <col min="13045" max="13045" width="8.7109375" style="2" customWidth="1"/>
    <col min="13046" max="13046" width="5.28515625" style="2" customWidth="1"/>
    <col min="13047" max="13047" width="8.7109375" style="2" customWidth="1"/>
    <col min="13048" max="13048" width="5.28515625" style="2" customWidth="1"/>
    <col min="13049" max="13049" width="8.7109375" style="2" customWidth="1"/>
    <col min="13050" max="13050" width="5.28515625" style="2" customWidth="1"/>
    <col min="13051" max="13051" width="8.7109375" style="2" customWidth="1"/>
    <col min="13052" max="13052" width="5.28515625" style="2" customWidth="1"/>
    <col min="13053" max="13053" width="8.7109375" style="2" customWidth="1"/>
    <col min="13054" max="13054" width="5.28515625" style="2" customWidth="1"/>
    <col min="13055" max="13055" width="8.7109375" style="2" customWidth="1"/>
    <col min="13056" max="13056" width="5.7109375" style="2" customWidth="1"/>
    <col min="13057" max="13057" width="10" style="2" customWidth="1"/>
    <col min="13058" max="13058" width="15.140625" style="2" customWidth="1"/>
    <col min="13059" max="13060" width="16.7109375" style="2" customWidth="1"/>
    <col min="13061" max="13296" width="11.42578125" style="2"/>
    <col min="13297" max="13297" width="7.7109375" style="2" customWidth="1"/>
    <col min="13298" max="13298" width="46.140625" style="2" customWidth="1"/>
    <col min="13299" max="13299" width="9.28515625" style="2" customWidth="1"/>
    <col min="13300" max="13300" width="5.28515625" style="2" customWidth="1"/>
    <col min="13301" max="13301" width="8.7109375" style="2" customWidth="1"/>
    <col min="13302" max="13302" width="5.28515625" style="2" customWidth="1"/>
    <col min="13303" max="13303" width="8.7109375" style="2" customWidth="1"/>
    <col min="13304" max="13304" width="5.28515625" style="2" customWidth="1"/>
    <col min="13305" max="13305" width="8.7109375" style="2" customWidth="1"/>
    <col min="13306" max="13306" width="5.28515625" style="2" customWidth="1"/>
    <col min="13307" max="13307" width="8.7109375" style="2" customWidth="1"/>
    <col min="13308" max="13308" width="5.28515625" style="2" customWidth="1"/>
    <col min="13309" max="13309" width="8.7109375" style="2" customWidth="1"/>
    <col min="13310" max="13310" width="5.28515625" style="2" customWidth="1"/>
    <col min="13311" max="13311" width="8.7109375" style="2" customWidth="1"/>
    <col min="13312" max="13312" width="5.7109375" style="2" customWidth="1"/>
    <col min="13313" max="13313" width="10" style="2" customWidth="1"/>
    <col min="13314" max="13314" width="15.140625" style="2" customWidth="1"/>
    <col min="13315" max="13316" width="16.7109375" style="2" customWidth="1"/>
    <col min="13317" max="13552" width="11.42578125" style="2"/>
    <col min="13553" max="13553" width="7.7109375" style="2" customWidth="1"/>
    <col min="13554" max="13554" width="46.140625" style="2" customWidth="1"/>
    <col min="13555" max="13555" width="9.28515625" style="2" customWidth="1"/>
    <col min="13556" max="13556" width="5.28515625" style="2" customWidth="1"/>
    <col min="13557" max="13557" width="8.7109375" style="2" customWidth="1"/>
    <col min="13558" max="13558" width="5.28515625" style="2" customWidth="1"/>
    <col min="13559" max="13559" width="8.7109375" style="2" customWidth="1"/>
    <col min="13560" max="13560" width="5.28515625" style="2" customWidth="1"/>
    <col min="13561" max="13561" width="8.7109375" style="2" customWidth="1"/>
    <col min="13562" max="13562" width="5.28515625" style="2" customWidth="1"/>
    <col min="13563" max="13563" width="8.7109375" style="2" customWidth="1"/>
    <col min="13564" max="13564" width="5.28515625" style="2" customWidth="1"/>
    <col min="13565" max="13565" width="8.7109375" style="2" customWidth="1"/>
    <col min="13566" max="13566" width="5.28515625" style="2" customWidth="1"/>
    <col min="13567" max="13567" width="8.7109375" style="2" customWidth="1"/>
    <col min="13568" max="13568" width="5.7109375" style="2" customWidth="1"/>
    <col min="13569" max="13569" width="10" style="2" customWidth="1"/>
    <col min="13570" max="13570" width="15.140625" style="2" customWidth="1"/>
    <col min="13571" max="13572" width="16.7109375" style="2" customWidth="1"/>
    <col min="13573" max="13808" width="11.42578125" style="2"/>
    <col min="13809" max="13809" width="7.7109375" style="2" customWidth="1"/>
    <col min="13810" max="13810" width="46.140625" style="2" customWidth="1"/>
    <col min="13811" max="13811" width="9.28515625" style="2" customWidth="1"/>
    <col min="13812" max="13812" width="5.28515625" style="2" customWidth="1"/>
    <col min="13813" max="13813" width="8.7109375" style="2" customWidth="1"/>
    <col min="13814" max="13814" width="5.28515625" style="2" customWidth="1"/>
    <col min="13815" max="13815" width="8.7109375" style="2" customWidth="1"/>
    <col min="13816" max="13816" width="5.28515625" style="2" customWidth="1"/>
    <col min="13817" max="13817" width="8.7109375" style="2" customWidth="1"/>
    <col min="13818" max="13818" width="5.28515625" style="2" customWidth="1"/>
    <col min="13819" max="13819" width="8.7109375" style="2" customWidth="1"/>
    <col min="13820" max="13820" width="5.28515625" style="2" customWidth="1"/>
    <col min="13821" max="13821" width="8.7109375" style="2" customWidth="1"/>
    <col min="13822" max="13822" width="5.28515625" style="2" customWidth="1"/>
    <col min="13823" max="13823" width="8.7109375" style="2" customWidth="1"/>
    <col min="13824" max="13824" width="5.7109375" style="2" customWidth="1"/>
    <col min="13825" max="13825" width="10" style="2" customWidth="1"/>
    <col min="13826" max="13826" width="15.140625" style="2" customWidth="1"/>
    <col min="13827" max="13828" width="16.7109375" style="2" customWidth="1"/>
    <col min="13829" max="14064" width="11.42578125" style="2"/>
    <col min="14065" max="14065" width="7.7109375" style="2" customWidth="1"/>
    <col min="14066" max="14066" width="46.140625" style="2" customWidth="1"/>
    <col min="14067" max="14067" width="9.28515625" style="2" customWidth="1"/>
    <col min="14068" max="14068" width="5.28515625" style="2" customWidth="1"/>
    <col min="14069" max="14069" width="8.7109375" style="2" customWidth="1"/>
    <col min="14070" max="14070" width="5.28515625" style="2" customWidth="1"/>
    <col min="14071" max="14071" width="8.7109375" style="2" customWidth="1"/>
    <col min="14072" max="14072" width="5.28515625" style="2" customWidth="1"/>
    <col min="14073" max="14073" width="8.7109375" style="2" customWidth="1"/>
    <col min="14074" max="14074" width="5.28515625" style="2" customWidth="1"/>
    <col min="14075" max="14075" width="8.7109375" style="2" customWidth="1"/>
    <col min="14076" max="14076" width="5.28515625" style="2" customWidth="1"/>
    <col min="14077" max="14077" width="8.7109375" style="2" customWidth="1"/>
    <col min="14078" max="14078" width="5.28515625" style="2" customWidth="1"/>
    <col min="14079" max="14079" width="8.7109375" style="2" customWidth="1"/>
    <col min="14080" max="14080" width="5.7109375" style="2" customWidth="1"/>
    <col min="14081" max="14081" width="10" style="2" customWidth="1"/>
    <col min="14082" max="14082" width="15.140625" style="2" customWidth="1"/>
    <col min="14083" max="14084" width="16.7109375" style="2" customWidth="1"/>
    <col min="14085" max="14320" width="11.42578125" style="2"/>
    <col min="14321" max="14321" width="7.7109375" style="2" customWidth="1"/>
    <col min="14322" max="14322" width="46.140625" style="2" customWidth="1"/>
    <col min="14323" max="14323" width="9.28515625" style="2" customWidth="1"/>
    <col min="14324" max="14324" width="5.28515625" style="2" customWidth="1"/>
    <col min="14325" max="14325" width="8.7109375" style="2" customWidth="1"/>
    <col min="14326" max="14326" width="5.28515625" style="2" customWidth="1"/>
    <col min="14327" max="14327" width="8.7109375" style="2" customWidth="1"/>
    <col min="14328" max="14328" width="5.28515625" style="2" customWidth="1"/>
    <col min="14329" max="14329" width="8.7109375" style="2" customWidth="1"/>
    <col min="14330" max="14330" width="5.28515625" style="2" customWidth="1"/>
    <col min="14331" max="14331" width="8.7109375" style="2" customWidth="1"/>
    <col min="14332" max="14332" width="5.28515625" style="2" customWidth="1"/>
    <col min="14333" max="14333" width="8.7109375" style="2" customWidth="1"/>
    <col min="14334" max="14334" width="5.28515625" style="2" customWidth="1"/>
    <col min="14335" max="14335" width="8.7109375" style="2" customWidth="1"/>
    <col min="14336" max="14336" width="5.7109375" style="2" customWidth="1"/>
    <col min="14337" max="14337" width="10" style="2" customWidth="1"/>
    <col min="14338" max="14338" width="15.140625" style="2" customWidth="1"/>
    <col min="14339" max="14340" width="16.7109375" style="2" customWidth="1"/>
    <col min="14341" max="14576" width="11.42578125" style="2"/>
    <col min="14577" max="14577" width="7.7109375" style="2" customWidth="1"/>
    <col min="14578" max="14578" width="46.140625" style="2" customWidth="1"/>
    <col min="14579" max="14579" width="9.28515625" style="2" customWidth="1"/>
    <col min="14580" max="14580" width="5.28515625" style="2" customWidth="1"/>
    <col min="14581" max="14581" width="8.7109375" style="2" customWidth="1"/>
    <col min="14582" max="14582" width="5.28515625" style="2" customWidth="1"/>
    <col min="14583" max="14583" width="8.7109375" style="2" customWidth="1"/>
    <col min="14584" max="14584" width="5.28515625" style="2" customWidth="1"/>
    <col min="14585" max="14585" width="8.7109375" style="2" customWidth="1"/>
    <col min="14586" max="14586" width="5.28515625" style="2" customWidth="1"/>
    <col min="14587" max="14587" width="8.7109375" style="2" customWidth="1"/>
    <col min="14588" max="14588" width="5.28515625" style="2" customWidth="1"/>
    <col min="14589" max="14589" width="8.7109375" style="2" customWidth="1"/>
    <col min="14590" max="14590" width="5.28515625" style="2" customWidth="1"/>
    <col min="14591" max="14591" width="8.7109375" style="2" customWidth="1"/>
    <col min="14592" max="14592" width="5.7109375" style="2" customWidth="1"/>
    <col min="14593" max="14593" width="10" style="2" customWidth="1"/>
    <col min="14594" max="14594" width="15.140625" style="2" customWidth="1"/>
    <col min="14595" max="14596" width="16.7109375" style="2" customWidth="1"/>
    <col min="14597" max="14832" width="11.42578125" style="2"/>
    <col min="14833" max="14833" width="7.7109375" style="2" customWidth="1"/>
    <col min="14834" max="14834" width="46.140625" style="2" customWidth="1"/>
    <col min="14835" max="14835" width="9.28515625" style="2" customWidth="1"/>
    <col min="14836" max="14836" width="5.28515625" style="2" customWidth="1"/>
    <col min="14837" max="14837" width="8.7109375" style="2" customWidth="1"/>
    <col min="14838" max="14838" width="5.28515625" style="2" customWidth="1"/>
    <col min="14839" max="14839" width="8.7109375" style="2" customWidth="1"/>
    <col min="14840" max="14840" width="5.28515625" style="2" customWidth="1"/>
    <col min="14841" max="14841" width="8.7109375" style="2" customWidth="1"/>
    <col min="14842" max="14842" width="5.28515625" style="2" customWidth="1"/>
    <col min="14843" max="14843" width="8.7109375" style="2" customWidth="1"/>
    <col min="14844" max="14844" width="5.28515625" style="2" customWidth="1"/>
    <col min="14845" max="14845" width="8.7109375" style="2" customWidth="1"/>
    <col min="14846" max="14846" width="5.28515625" style="2" customWidth="1"/>
    <col min="14847" max="14847" width="8.7109375" style="2" customWidth="1"/>
    <col min="14848" max="14848" width="5.7109375" style="2" customWidth="1"/>
    <col min="14849" max="14849" width="10" style="2" customWidth="1"/>
    <col min="14850" max="14850" width="15.140625" style="2" customWidth="1"/>
    <col min="14851" max="14852" width="16.7109375" style="2" customWidth="1"/>
    <col min="14853" max="15088" width="11.42578125" style="2"/>
    <col min="15089" max="15089" width="7.7109375" style="2" customWidth="1"/>
    <col min="15090" max="15090" width="46.140625" style="2" customWidth="1"/>
    <col min="15091" max="15091" width="9.28515625" style="2" customWidth="1"/>
    <col min="15092" max="15092" width="5.28515625" style="2" customWidth="1"/>
    <col min="15093" max="15093" width="8.7109375" style="2" customWidth="1"/>
    <col min="15094" max="15094" width="5.28515625" style="2" customWidth="1"/>
    <col min="15095" max="15095" width="8.7109375" style="2" customWidth="1"/>
    <col min="15096" max="15096" width="5.28515625" style="2" customWidth="1"/>
    <col min="15097" max="15097" width="8.7109375" style="2" customWidth="1"/>
    <col min="15098" max="15098" width="5.28515625" style="2" customWidth="1"/>
    <col min="15099" max="15099" width="8.7109375" style="2" customWidth="1"/>
    <col min="15100" max="15100" width="5.28515625" style="2" customWidth="1"/>
    <col min="15101" max="15101" width="8.7109375" style="2" customWidth="1"/>
    <col min="15102" max="15102" width="5.28515625" style="2" customWidth="1"/>
    <col min="15103" max="15103" width="8.7109375" style="2" customWidth="1"/>
    <col min="15104" max="15104" width="5.7109375" style="2" customWidth="1"/>
    <col min="15105" max="15105" width="10" style="2" customWidth="1"/>
    <col min="15106" max="15106" width="15.140625" style="2" customWidth="1"/>
    <col min="15107" max="15108" width="16.7109375" style="2" customWidth="1"/>
    <col min="15109" max="15344" width="11.42578125" style="2"/>
    <col min="15345" max="15345" width="7.7109375" style="2" customWidth="1"/>
    <col min="15346" max="15346" width="46.140625" style="2" customWidth="1"/>
    <col min="15347" max="15347" width="9.28515625" style="2" customWidth="1"/>
    <col min="15348" max="15348" width="5.28515625" style="2" customWidth="1"/>
    <col min="15349" max="15349" width="8.7109375" style="2" customWidth="1"/>
    <col min="15350" max="15350" width="5.28515625" style="2" customWidth="1"/>
    <col min="15351" max="15351" width="8.7109375" style="2" customWidth="1"/>
    <col min="15352" max="15352" width="5.28515625" style="2" customWidth="1"/>
    <col min="15353" max="15353" width="8.7109375" style="2" customWidth="1"/>
    <col min="15354" max="15354" width="5.28515625" style="2" customWidth="1"/>
    <col min="15355" max="15355" width="8.7109375" style="2" customWidth="1"/>
    <col min="15356" max="15356" width="5.28515625" style="2" customWidth="1"/>
    <col min="15357" max="15357" width="8.7109375" style="2" customWidth="1"/>
    <col min="15358" max="15358" width="5.28515625" style="2" customWidth="1"/>
    <col min="15359" max="15359" width="8.7109375" style="2" customWidth="1"/>
    <col min="15360" max="15360" width="5.7109375" style="2" customWidth="1"/>
    <col min="15361" max="15361" width="10" style="2" customWidth="1"/>
    <col min="15362" max="15362" width="15.140625" style="2" customWidth="1"/>
    <col min="15363" max="15364" width="16.7109375" style="2" customWidth="1"/>
    <col min="15365" max="15600" width="11.42578125" style="2"/>
    <col min="15601" max="15601" width="7.7109375" style="2" customWidth="1"/>
    <col min="15602" max="15602" width="46.140625" style="2" customWidth="1"/>
    <col min="15603" max="15603" width="9.28515625" style="2" customWidth="1"/>
    <col min="15604" max="15604" width="5.28515625" style="2" customWidth="1"/>
    <col min="15605" max="15605" width="8.7109375" style="2" customWidth="1"/>
    <col min="15606" max="15606" width="5.28515625" style="2" customWidth="1"/>
    <col min="15607" max="15607" width="8.7109375" style="2" customWidth="1"/>
    <col min="15608" max="15608" width="5.28515625" style="2" customWidth="1"/>
    <col min="15609" max="15609" width="8.7109375" style="2" customWidth="1"/>
    <col min="15610" max="15610" width="5.28515625" style="2" customWidth="1"/>
    <col min="15611" max="15611" width="8.7109375" style="2" customWidth="1"/>
    <col min="15612" max="15612" width="5.28515625" style="2" customWidth="1"/>
    <col min="15613" max="15613" width="8.7109375" style="2" customWidth="1"/>
    <col min="15614" max="15614" width="5.28515625" style="2" customWidth="1"/>
    <col min="15615" max="15615" width="8.7109375" style="2" customWidth="1"/>
    <col min="15616" max="15616" width="5.7109375" style="2" customWidth="1"/>
    <col min="15617" max="15617" width="10" style="2" customWidth="1"/>
    <col min="15618" max="15618" width="15.140625" style="2" customWidth="1"/>
    <col min="15619" max="15620" width="16.7109375" style="2" customWidth="1"/>
    <col min="15621" max="15856" width="11.42578125" style="2"/>
    <col min="15857" max="15857" width="7.7109375" style="2" customWidth="1"/>
    <col min="15858" max="15858" width="46.140625" style="2" customWidth="1"/>
    <col min="15859" max="15859" width="9.28515625" style="2" customWidth="1"/>
    <col min="15860" max="15860" width="5.28515625" style="2" customWidth="1"/>
    <col min="15861" max="15861" width="8.7109375" style="2" customWidth="1"/>
    <col min="15862" max="15862" width="5.28515625" style="2" customWidth="1"/>
    <col min="15863" max="15863" width="8.7109375" style="2" customWidth="1"/>
    <col min="15864" max="15864" width="5.28515625" style="2" customWidth="1"/>
    <col min="15865" max="15865" width="8.7109375" style="2" customWidth="1"/>
    <col min="15866" max="15866" width="5.28515625" style="2" customWidth="1"/>
    <col min="15867" max="15867" width="8.7109375" style="2" customWidth="1"/>
    <col min="15868" max="15868" width="5.28515625" style="2" customWidth="1"/>
    <col min="15869" max="15869" width="8.7109375" style="2" customWidth="1"/>
    <col min="15870" max="15870" width="5.28515625" style="2" customWidth="1"/>
    <col min="15871" max="15871" width="8.7109375" style="2" customWidth="1"/>
    <col min="15872" max="15872" width="5.7109375" style="2" customWidth="1"/>
    <col min="15873" max="15873" width="10" style="2" customWidth="1"/>
    <col min="15874" max="15874" width="15.140625" style="2" customWidth="1"/>
    <col min="15875" max="15876" width="16.7109375" style="2" customWidth="1"/>
    <col min="15877" max="16112" width="11.42578125" style="2"/>
    <col min="16113" max="16113" width="7.7109375" style="2" customWidth="1"/>
    <col min="16114" max="16114" width="46.140625" style="2" customWidth="1"/>
    <col min="16115" max="16115" width="9.28515625" style="2" customWidth="1"/>
    <col min="16116" max="16116" width="5.28515625" style="2" customWidth="1"/>
    <col min="16117" max="16117" width="8.7109375" style="2" customWidth="1"/>
    <col min="16118" max="16118" width="5.28515625" style="2" customWidth="1"/>
    <col min="16119" max="16119" width="8.7109375" style="2" customWidth="1"/>
    <col min="16120" max="16120" width="5.28515625" style="2" customWidth="1"/>
    <col min="16121" max="16121" width="8.7109375" style="2" customWidth="1"/>
    <col min="16122" max="16122" width="5.28515625" style="2" customWidth="1"/>
    <col min="16123" max="16123" width="8.7109375" style="2" customWidth="1"/>
    <col min="16124" max="16124" width="5.28515625" style="2" customWidth="1"/>
    <col min="16125" max="16125" width="8.7109375" style="2" customWidth="1"/>
    <col min="16126" max="16126" width="5.28515625" style="2" customWidth="1"/>
    <col min="16127" max="16127" width="8.7109375" style="2" customWidth="1"/>
    <col min="16128" max="16128" width="5.7109375" style="2" customWidth="1"/>
    <col min="16129" max="16129" width="10" style="2" customWidth="1"/>
    <col min="16130" max="16130" width="15.140625" style="2" customWidth="1"/>
    <col min="16131" max="16132" width="16.7109375" style="2" customWidth="1"/>
    <col min="16133" max="16384" width="11.42578125" style="2"/>
  </cols>
  <sheetData>
    <row r="1" spans="1:8" x14ac:dyDescent="0.2">
      <c r="A1" s="118"/>
      <c r="B1" s="54"/>
      <c r="C1" s="45"/>
      <c r="D1" s="67"/>
      <c r="E1" s="68"/>
      <c r="F1" s="69"/>
      <c r="G1" s="69"/>
    </row>
    <row r="2" spans="1:8" s="3" customFormat="1" x14ac:dyDescent="0.2">
      <c r="A2" s="55" t="s">
        <v>6</v>
      </c>
      <c r="B2" s="55" t="s">
        <v>9</v>
      </c>
      <c r="C2" s="46" t="s">
        <v>3</v>
      </c>
      <c r="D2" s="70" t="s">
        <v>0</v>
      </c>
      <c r="E2" s="71" t="s">
        <v>4</v>
      </c>
      <c r="F2" s="72" t="s">
        <v>1</v>
      </c>
      <c r="G2" s="72" t="s">
        <v>2</v>
      </c>
      <c r="H2" s="7"/>
    </row>
    <row r="3" spans="1:8" s="3" customFormat="1" x14ac:dyDescent="0.2">
      <c r="A3" s="56" t="s">
        <v>102</v>
      </c>
      <c r="B3" s="56" t="s">
        <v>5</v>
      </c>
      <c r="C3" s="47"/>
      <c r="D3" s="73"/>
      <c r="E3" s="74"/>
      <c r="F3" s="75" t="s">
        <v>103</v>
      </c>
      <c r="G3" s="75" t="s">
        <v>103</v>
      </c>
      <c r="H3" s="7"/>
    </row>
    <row r="4" spans="1:8" s="3" customFormat="1" ht="13.5" thickBot="1" x14ac:dyDescent="0.25">
      <c r="A4" s="119"/>
      <c r="B4" s="57"/>
      <c r="C4" s="4"/>
      <c r="D4" s="76"/>
      <c r="E4" s="77"/>
      <c r="F4" s="78"/>
      <c r="G4" s="79"/>
      <c r="H4" s="7"/>
    </row>
    <row r="5" spans="1:8" s="3" customFormat="1" x14ac:dyDescent="0.2">
      <c r="A5" s="119"/>
      <c r="B5" s="58"/>
      <c r="C5" s="48" t="s">
        <v>101</v>
      </c>
      <c r="D5" s="80"/>
      <c r="E5" s="77"/>
      <c r="F5" s="81"/>
      <c r="G5" s="79"/>
      <c r="H5" s="7"/>
    </row>
    <row r="6" spans="1:8" s="3" customFormat="1" ht="13.5" thickBot="1" x14ac:dyDescent="0.25">
      <c r="A6" s="119"/>
      <c r="B6" s="58"/>
      <c r="C6" s="49" t="s">
        <v>100</v>
      </c>
      <c r="D6" s="80"/>
      <c r="E6" s="77"/>
      <c r="F6" s="81"/>
      <c r="G6" s="79"/>
      <c r="H6" s="7"/>
    </row>
    <row r="7" spans="1:8" s="3" customFormat="1" ht="38.25" x14ac:dyDescent="0.2">
      <c r="A7" s="119"/>
      <c r="B7" s="59"/>
      <c r="C7" s="4" t="s">
        <v>105</v>
      </c>
      <c r="D7" s="76"/>
      <c r="E7" s="77"/>
      <c r="F7" s="81"/>
      <c r="G7" s="79"/>
      <c r="H7" s="7"/>
    </row>
    <row r="8" spans="1:8" s="3" customFormat="1" x14ac:dyDescent="0.2">
      <c r="A8" s="120"/>
      <c r="B8" s="57"/>
      <c r="C8" s="20"/>
      <c r="D8" s="76"/>
      <c r="E8" s="82"/>
      <c r="F8" s="78"/>
      <c r="G8" s="83"/>
      <c r="H8" s="7"/>
    </row>
    <row r="9" spans="1:8" s="3" customFormat="1" x14ac:dyDescent="0.2">
      <c r="A9" s="120">
        <f>(IF(E9=0,0))+IF(E9&gt;0,1+MAX(A$1:A7))</f>
        <v>0</v>
      </c>
      <c r="B9" s="57" t="s">
        <v>52</v>
      </c>
      <c r="C9" s="20" t="s">
        <v>22</v>
      </c>
      <c r="D9" s="76"/>
      <c r="E9" s="84"/>
      <c r="F9" s="78"/>
      <c r="G9" s="83"/>
      <c r="H9" s="7"/>
    </row>
    <row r="10" spans="1:8" s="3" customFormat="1" ht="12.75" customHeight="1" x14ac:dyDescent="0.2">
      <c r="A10" s="120"/>
      <c r="B10" s="60"/>
      <c r="C10" s="17"/>
      <c r="D10" s="85"/>
      <c r="F10" s="86"/>
      <c r="G10" s="87"/>
      <c r="H10" s="7"/>
    </row>
    <row r="11" spans="1:8" s="3" customFormat="1" x14ac:dyDescent="0.2">
      <c r="A11" s="120">
        <f>(IF(E11=0,0))+IF(E11&gt;0,1+MAX(A$1:A10))</f>
        <v>1</v>
      </c>
      <c r="B11" s="60" t="s">
        <v>53</v>
      </c>
      <c r="C11" s="17" t="s">
        <v>109</v>
      </c>
      <c r="D11" s="85" t="s">
        <v>7</v>
      </c>
      <c r="E11" s="88">
        <v>5</v>
      </c>
      <c r="F11" s="89"/>
      <c r="G11" s="83">
        <f>E11*F11</f>
        <v>0</v>
      </c>
      <c r="H11" s="7"/>
    </row>
    <row r="12" spans="1:8" s="3" customFormat="1" x14ac:dyDescent="0.2">
      <c r="A12" s="120">
        <f>(IF(E12=0,0))+IF(E12&gt;0,1+MAX(A$1:A11))</f>
        <v>0</v>
      </c>
      <c r="B12" s="60"/>
      <c r="C12" s="17"/>
      <c r="D12" s="85"/>
      <c r="E12" s="90"/>
      <c r="F12" s="83"/>
      <c r="G12" s="83"/>
      <c r="H12" s="7"/>
    </row>
    <row r="13" spans="1:8" s="3" customFormat="1" x14ac:dyDescent="0.2">
      <c r="A13" s="120">
        <f>(IF(E13=0,0))+IF(E13&gt;0,1+MAX(A$1:A12))</f>
        <v>0</v>
      </c>
      <c r="B13" s="60"/>
      <c r="C13" s="17"/>
      <c r="D13" s="91"/>
      <c r="E13" s="90"/>
      <c r="F13" s="92"/>
      <c r="G13" s="83"/>
      <c r="H13" s="7"/>
    </row>
    <row r="14" spans="1:8" s="3" customFormat="1" x14ac:dyDescent="0.2">
      <c r="A14" s="120">
        <f>(IF(E14=0,0))+IF(E14&gt;0,1+MAX(A$1:A13))</f>
        <v>2</v>
      </c>
      <c r="B14" s="60" t="s">
        <v>54</v>
      </c>
      <c r="C14" s="17" t="s">
        <v>23</v>
      </c>
      <c r="D14" s="85" t="s">
        <v>7</v>
      </c>
      <c r="E14" s="88">
        <v>1</v>
      </c>
      <c r="F14" s="89"/>
      <c r="G14" s="83">
        <f>E14*F14</f>
        <v>0</v>
      </c>
      <c r="H14" s="7"/>
    </row>
    <row r="15" spans="1:8" s="3" customFormat="1" x14ac:dyDescent="0.2">
      <c r="A15" s="120">
        <f>(IF(E15=0,0))+IF(E15&gt;0,1+MAX(A$1:A14))</f>
        <v>0</v>
      </c>
      <c r="B15" s="60"/>
      <c r="C15" s="17"/>
      <c r="D15" s="91"/>
      <c r="E15" s="90"/>
      <c r="F15" s="92"/>
      <c r="G15" s="83"/>
      <c r="H15" s="7"/>
    </row>
    <row r="16" spans="1:8" s="3" customFormat="1" x14ac:dyDescent="0.2">
      <c r="A16" s="120">
        <f>(IF(E16=0,0))+IF(E16&gt;0,1+MAX(A$1:A15))</f>
        <v>0</v>
      </c>
      <c r="B16" s="60" t="s">
        <v>55</v>
      </c>
      <c r="C16" s="30" t="s">
        <v>42</v>
      </c>
      <c r="D16" s="85"/>
      <c r="E16" s="90"/>
      <c r="F16" s="92"/>
      <c r="G16" s="83"/>
      <c r="H16" s="7"/>
    </row>
    <row r="17" spans="1:8" s="3" customFormat="1" x14ac:dyDescent="0.2">
      <c r="A17" s="120">
        <f>(IF(E17=0,0))+IF(E17&gt;0,1+MAX(A$1:A16))</f>
        <v>0</v>
      </c>
      <c r="B17" s="60"/>
      <c r="C17" s="18"/>
      <c r="D17" s="85"/>
      <c r="E17" s="90"/>
      <c r="F17" s="92"/>
      <c r="G17" s="83"/>
      <c r="H17" s="7"/>
    </row>
    <row r="18" spans="1:8" s="3" customFormat="1" x14ac:dyDescent="0.2">
      <c r="A18" s="120">
        <f>(IF(E18=0,0))+IF(E18&gt;0,1+MAX(A$1:A17))</f>
        <v>3</v>
      </c>
      <c r="B18" s="60" t="s">
        <v>56</v>
      </c>
      <c r="C18" s="32" t="s">
        <v>60</v>
      </c>
      <c r="D18" s="91" t="s">
        <v>15</v>
      </c>
      <c r="E18" s="90">
        <v>1</v>
      </c>
      <c r="F18" s="92"/>
      <c r="G18" s="83">
        <f>+E18*F18</f>
        <v>0</v>
      </c>
      <c r="H18" s="7"/>
    </row>
    <row r="19" spans="1:8" s="3" customFormat="1" x14ac:dyDescent="0.2">
      <c r="A19" s="120">
        <f>(IF(E19=0,0))+IF(E19&gt;0,1+MAX(A$1:A18))</f>
        <v>0</v>
      </c>
      <c r="B19" s="60"/>
      <c r="C19" s="18"/>
      <c r="D19" s="85"/>
      <c r="E19" s="90"/>
      <c r="F19" s="92"/>
      <c r="G19" s="83"/>
      <c r="H19" s="7"/>
    </row>
    <row r="20" spans="1:8" s="3" customFormat="1" x14ac:dyDescent="0.2">
      <c r="A20" s="120">
        <f>(IF(E20=0,0))+IF(E20&gt;0,1+MAX(A$1:A19))</f>
        <v>4</v>
      </c>
      <c r="B20" s="60" t="s">
        <v>57</v>
      </c>
      <c r="C20" s="32" t="s">
        <v>96</v>
      </c>
      <c r="D20" s="91" t="s">
        <v>15</v>
      </c>
      <c r="E20" s="90">
        <v>1</v>
      </c>
      <c r="F20" s="92"/>
      <c r="G20" s="83">
        <f>+E20*F20</f>
        <v>0</v>
      </c>
      <c r="H20" s="7"/>
    </row>
    <row r="21" spans="1:8" s="3" customFormat="1" x14ac:dyDescent="0.2">
      <c r="A21" s="120">
        <f>(IF(E21=0,0))+IF(E21&gt;0,1+MAX(A$1:A20))</f>
        <v>0</v>
      </c>
      <c r="B21" s="60"/>
      <c r="C21" s="33"/>
      <c r="D21" s="85"/>
      <c r="E21" s="90"/>
      <c r="F21" s="92"/>
      <c r="G21" s="83"/>
      <c r="H21" s="7"/>
    </row>
    <row r="22" spans="1:8" s="3" customFormat="1" x14ac:dyDescent="0.2">
      <c r="A22" s="120">
        <f>(IF(E22=0,0))+IF(E22&gt;0,1+MAX(A$1:A21))</f>
        <v>5</v>
      </c>
      <c r="B22" s="60" t="s">
        <v>58</v>
      </c>
      <c r="C22" s="30" t="s">
        <v>61</v>
      </c>
      <c r="D22" s="91" t="s">
        <v>15</v>
      </c>
      <c r="E22" s="90">
        <v>1</v>
      </c>
      <c r="F22" s="92"/>
      <c r="G22" s="83">
        <f>+E22*F22</f>
        <v>0</v>
      </c>
      <c r="H22" s="7"/>
    </row>
    <row r="23" spans="1:8" s="3" customFormat="1" x14ac:dyDescent="0.2">
      <c r="A23" s="120">
        <f>(IF(E23=0,0))+IF(E23&gt;0,1+MAX(A$1:A22))</f>
        <v>0</v>
      </c>
      <c r="B23" s="60"/>
      <c r="C23" s="34"/>
      <c r="D23" s="85"/>
      <c r="E23" s="90"/>
      <c r="F23" s="92"/>
      <c r="G23" s="83"/>
      <c r="H23" s="7"/>
    </row>
    <row r="24" spans="1:8" s="3" customFormat="1" x14ac:dyDescent="0.2">
      <c r="A24" s="120">
        <f>(IF(E24=0,0))+IF(E24&gt;0,1+MAX(A$1:A23))</f>
        <v>6</v>
      </c>
      <c r="B24" s="60" t="s">
        <v>110</v>
      </c>
      <c r="C24" s="32" t="s">
        <v>62</v>
      </c>
      <c r="D24" s="91" t="s">
        <v>15</v>
      </c>
      <c r="E24" s="90">
        <v>1</v>
      </c>
      <c r="F24" s="92"/>
      <c r="G24" s="83">
        <f>+E24*F24</f>
        <v>0</v>
      </c>
      <c r="H24" s="7"/>
    </row>
    <row r="25" spans="1:8" s="3" customFormat="1" x14ac:dyDescent="0.2">
      <c r="A25" s="120">
        <f>(IF(E25=0,0))+IF(E25&gt;0,1+MAX(A$1:A24))</f>
        <v>0</v>
      </c>
      <c r="B25" s="60"/>
      <c r="C25" s="31"/>
      <c r="D25" s="85"/>
      <c r="E25" s="90"/>
      <c r="F25" s="92"/>
      <c r="G25" s="83"/>
      <c r="H25" s="7"/>
    </row>
    <row r="26" spans="1:8" s="3" customFormat="1" ht="25.5" x14ac:dyDescent="0.2">
      <c r="A26" s="120">
        <f>(IF(E26=0,0))+IF(E26&gt;0,1+MAX(A$1:A25))</f>
        <v>0</v>
      </c>
      <c r="B26" s="60" t="s">
        <v>111</v>
      </c>
      <c r="C26" s="35" t="s">
        <v>65</v>
      </c>
      <c r="D26" s="85"/>
      <c r="E26" s="90"/>
      <c r="F26" s="92"/>
      <c r="G26" s="83"/>
      <c r="H26" s="7"/>
    </row>
    <row r="27" spans="1:8" s="3" customFormat="1" x14ac:dyDescent="0.2">
      <c r="A27" s="120">
        <f>(IF(E27=0,0))+IF(E27&gt;0,1+MAX(A$1:A26))</f>
        <v>7</v>
      </c>
      <c r="B27" s="60"/>
      <c r="C27" s="36" t="s">
        <v>11</v>
      </c>
      <c r="D27" s="91" t="s">
        <v>15</v>
      </c>
      <c r="E27" s="90">
        <v>1</v>
      </c>
      <c r="F27" s="92"/>
      <c r="G27" s="83">
        <f t="shared" ref="G27:G35" si="0">+E27*F27</f>
        <v>0</v>
      </c>
      <c r="H27" s="7"/>
    </row>
    <row r="28" spans="1:8" s="3" customFormat="1" x14ac:dyDescent="0.2">
      <c r="A28" s="120">
        <f>(IF(E28=0,0))+IF(E28&gt;0,1+MAX(A$1:A27))</f>
        <v>8</v>
      </c>
      <c r="B28" s="60"/>
      <c r="C28" s="36" t="s">
        <v>13</v>
      </c>
      <c r="D28" s="91" t="s">
        <v>15</v>
      </c>
      <c r="E28" s="90">
        <v>1</v>
      </c>
      <c r="F28" s="92"/>
      <c r="G28" s="83">
        <f t="shared" si="0"/>
        <v>0</v>
      </c>
      <c r="H28" s="7"/>
    </row>
    <row r="29" spans="1:8" s="3" customFormat="1" x14ac:dyDescent="0.2">
      <c r="A29" s="120">
        <f>(IF(E29=0,0))+IF(E29&gt;0,1+MAX(A$1:A28))</f>
        <v>9</v>
      </c>
      <c r="B29" s="60"/>
      <c r="C29" s="52" t="s">
        <v>129</v>
      </c>
      <c r="D29" s="91" t="s">
        <v>15</v>
      </c>
      <c r="E29" s="90">
        <v>1</v>
      </c>
      <c r="F29" s="92"/>
      <c r="G29" s="83">
        <f t="shared" ref="G29" si="1">+E29*F29</f>
        <v>0</v>
      </c>
      <c r="H29" s="7"/>
    </row>
    <row r="30" spans="1:8" s="3" customFormat="1" x14ac:dyDescent="0.2">
      <c r="A30" s="120">
        <f>(IF(E30=0,0))+IF(E30&gt;0,1+MAX(A$1:A29))</f>
        <v>10</v>
      </c>
      <c r="B30" s="60"/>
      <c r="C30" s="36" t="s">
        <v>19</v>
      </c>
      <c r="D30" s="91" t="s">
        <v>15</v>
      </c>
      <c r="E30" s="90">
        <v>1</v>
      </c>
      <c r="F30" s="92"/>
      <c r="G30" s="83">
        <f t="shared" si="0"/>
        <v>0</v>
      </c>
      <c r="H30" s="7"/>
    </row>
    <row r="31" spans="1:8" s="3" customFormat="1" x14ac:dyDescent="0.2">
      <c r="A31" s="120">
        <f>(IF(E31=0,0))+IF(E31&gt;0,1+MAX(A$1:A30))</f>
        <v>11</v>
      </c>
      <c r="B31" s="60"/>
      <c r="C31" s="36" t="s">
        <v>20</v>
      </c>
      <c r="D31" s="91" t="s">
        <v>15</v>
      </c>
      <c r="E31" s="90">
        <v>1</v>
      </c>
      <c r="F31" s="92"/>
      <c r="G31" s="83">
        <f t="shared" si="0"/>
        <v>0</v>
      </c>
      <c r="H31" s="7"/>
    </row>
    <row r="32" spans="1:8" s="3" customFormat="1" x14ac:dyDescent="0.2">
      <c r="A32" s="120">
        <f>(IF(E32=0,0))+IF(E32&gt;0,1+MAX(A$1:A31))</f>
        <v>12</v>
      </c>
      <c r="B32" s="60"/>
      <c r="C32" s="36" t="s">
        <v>35</v>
      </c>
      <c r="D32" s="91" t="s">
        <v>15</v>
      </c>
      <c r="E32" s="90">
        <v>1</v>
      </c>
      <c r="F32" s="92"/>
      <c r="G32" s="83">
        <f t="shared" si="0"/>
        <v>0</v>
      </c>
      <c r="H32" s="7"/>
    </row>
    <row r="33" spans="1:8" s="3" customFormat="1" x14ac:dyDescent="0.2">
      <c r="A33" s="120">
        <f>(IF(E33=0,0))+IF(E33&gt;0,1+MAX(A$1:A32))</f>
        <v>13</v>
      </c>
      <c r="B33" s="60"/>
      <c r="C33" s="36" t="s">
        <v>36</v>
      </c>
      <c r="D33" s="91" t="s">
        <v>15</v>
      </c>
      <c r="E33" s="90">
        <v>1</v>
      </c>
      <c r="F33" s="92"/>
      <c r="G33" s="83">
        <f t="shared" si="0"/>
        <v>0</v>
      </c>
      <c r="H33" s="7"/>
    </row>
    <row r="34" spans="1:8" s="3" customFormat="1" x14ac:dyDescent="0.2">
      <c r="A34" s="120">
        <f>(IF(E34=0,0))+IF(E34&gt;0,1+MAX(A$1:A33))</f>
        <v>14</v>
      </c>
      <c r="B34" s="60"/>
      <c r="C34" s="36" t="s">
        <v>39</v>
      </c>
      <c r="D34" s="91" t="s">
        <v>15</v>
      </c>
      <c r="E34" s="90">
        <v>1</v>
      </c>
      <c r="F34" s="92"/>
      <c r="G34" s="83">
        <f t="shared" si="0"/>
        <v>0</v>
      </c>
      <c r="H34" s="7"/>
    </row>
    <row r="35" spans="1:8" s="3" customFormat="1" x14ac:dyDescent="0.2">
      <c r="A35" s="120">
        <f>(IF(E35=0,0))+IF(E35&gt;0,1+MAX(A$1:A34))</f>
        <v>15</v>
      </c>
      <c r="B35" s="60"/>
      <c r="C35" s="36" t="s">
        <v>40</v>
      </c>
      <c r="D35" s="91" t="s">
        <v>15</v>
      </c>
      <c r="E35" s="90">
        <v>1</v>
      </c>
      <c r="F35" s="92"/>
      <c r="G35" s="83">
        <f t="shared" si="0"/>
        <v>0</v>
      </c>
      <c r="H35" s="7"/>
    </row>
    <row r="36" spans="1:8" s="3" customFormat="1" x14ac:dyDescent="0.2">
      <c r="A36" s="120">
        <f>(IF(E36=0,0))+IF(E36&gt;0,1+MAX(A$1:A35))</f>
        <v>0</v>
      </c>
      <c r="B36" s="60"/>
      <c r="C36" s="31"/>
      <c r="D36" s="85"/>
      <c r="E36" s="90"/>
      <c r="F36" s="92"/>
      <c r="G36" s="83"/>
      <c r="H36" s="7"/>
    </row>
    <row r="37" spans="1:8" s="3" customFormat="1" ht="25.5" x14ac:dyDescent="0.2">
      <c r="A37" s="120">
        <f>(IF(E37=0,0))+IF(E37&gt;0,1+MAX(A$1:A36))</f>
        <v>0</v>
      </c>
      <c r="B37" s="60" t="s">
        <v>111</v>
      </c>
      <c r="C37" s="35" t="s">
        <v>97</v>
      </c>
      <c r="D37" s="85"/>
      <c r="E37" s="90"/>
      <c r="F37" s="92"/>
      <c r="G37" s="83"/>
      <c r="H37" s="7"/>
    </row>
    <row r="38" spans="1:8" s="3" customFormat="1" x14ac:dyDescent="0.2">
      <c r="A38" s="120">
        <f>(IF(E38=0,0))+IF(E38&gt;0,1+MAX(A$1:A37))</f>
        <v>16</v>
      </c>
      <c r="B38" s="60"/>
      <c r="C38" s="36" t="s">
        <v>35</v>
      </c>
      <c r="D38" s="91" t="s">
        <v>15</v>
      </c>
      <c r="E38" s="90">
        <v>1</v>
      </c>
      <c r="F38" s="92"/>
      <c r="G38" s="83">
        <f>+E38*F38</f>
        <v>0</v>
      </c>
      <c r="H38" s="7"/>
    </row>
    <row r="39" spans="1:8" s="3" customFormat="1" x14ac:dyDescent="0.2">
      <c r="A39" s="120">
        <f>(IF(E39=0,0))+IF(E39&gt;0,1+MAX(A$1:A38))</f>
        <v>17</v>
      </c>
      <c r="B39" s="60"/>
      <c r="C39" s="36" t="s">
        <v>36</v>
      </c>
      <c r="D39" s="91" t="s">
        <v>15</v>
      </c>
      <c r="E39" s="90">
        <v>1</v>
      </c>
      <c r="F39" s="92"/>
      <c r="G39" s="83">
        <f>+E39*F39</f>
        <v>0</v>
      </c>
      <c r="H39" s="7"/>
    </row>
    <row r="40" spans="1:8" s="3" customFormat="1" x14ac:dyDescent="0.2">
      <c r="A40" s="120">
        <f>(IF(E40=0,0))+IF(E40&gt;0,1+MAX(A$1:A39))</f>
        <v>18</v>
      </c>
      <c r="B40" s="60"/>
      <c r="C40" s="36" t="s">
        <v>39</v>
      </c>
      <c r="D40" s="91" t="s">
        <v>15</v>
      </c>
      <c r="E40" s="90">
        <v>1</v>
      </c>
      <c r="F40" s="92"/>
      <c r="G40" s="83">
        <f>+E40*F40</f>
        <v>0</v>
      </c>
      <c r="H40" s="7"/>
    </row>
    <row r="41" spans="1:8" s="3" customFormat="1" x14ac:dyDescent="0.2">
      <c r="A41" s="120">
        <f>(IF(E41=0,0))+IF(E41&gt;0,1+MAX(A$1:A40))</f>
        <v>19</v>
      </c>
      <c r="B41" s="60"/>
      <c r="C41" s="36" t="s">
        <v>40</v>
      </c>
      <c r="D41" s="91" t="s">
        <v>15</v>
      </c>
      <c r="E41" s="90">
        <v>1</v>
      </c>
      <c r="F41" s="92"/>
      <c r="G41" s="83">
        <f>+E41*F41</f>
        <v>0</v>
      </c>
      <c r="H41" s="7"/>
    </row>
    <row r="42" spans="1:8" s="3" customFormat="1" x14ac:dyDescent="0.2">
      <c r="A42" s="120">
        <f>(IF(E42=0,0))+IF(E42&gt;0,1+MAX(A$1:A41))</f>
        <v>0</v>
      </c>
      <c r="B42" s="60"/>
      <c r="C42" s="31"/>
      <c r="D42" s="85"/>
      <c r="E42" s="90"/>
      <c r="F42" s="92"/>
      <c r="G42" s="83"/>
      <c r="H42" s="7"/>
    </row>
    <row r="43" spans="1:8" s="3" customFormat="1" ht="25.5" x14ac:dyDescent="0.2">
      <c r="A43" s="120">
        <f>(IF(E43=0,0))+IF(E43&gt;0,1+MAX(A$1:A42))</f>
        <v>0</v>
      </c>
      <c r="B43" s="60" t="s">
        <v>111</v>
      </c>
      <c r="C43" s="35" t="s">
        <v>66</v>
      </c>
      <c r="D43" s="85"/>
      <c r="E43" s="90"/>
      <c r="F43" s="92"/>
      <c r="G43" s="83"/>
      <c r="H43" s="7"/>
    </row>
    <row r="44" spans="1:8" s="3" customFormat="1" x14ac:dyDescent="0.2">
      <c r="A44" s="120">
        <f>(IF(E44=0,0))+IF(E44&gt;0,1+MAX(A$1:A43))</f>
        <v>20</v>
      </c>
      <c r="B44" s="60"/>
      <c r="C44" s="36" t="s">
        <v>36</v>
      </c>
      <c r="D44" s="91" t="s">
        <v>15</v>
      </c>
      <c r="E44" s="90">
        <v>1</v>
      </c>
      <c r="F44" s="92"/>
      <c r="G44" s="83">
        <f>+E44*F44</f>
        <v>0</v>
      </c>
      <c r="H44" s="7"/>
    </row>
    <row r="45" spans="1:8" s="3" customFormat="1" x14ac:dyDescent="0.2">
      <c r="A45" s="120">
        <f>(IF(E45=0,0))+IF(E45&gt;0,1+MAX(A$1:A44))</f>
        <v>21</v>
      </c>
      <c r="B45" s="60"/>
      <c r="C45" s="36" t="s">
        <v>39</v>
      </c>
      <c r="D45" s="91" t="s">
        <v>15</v>
      </c>
      <c r="E45" s="90">
        <v>1</v>
      </c>
      <c r="F45" s="92"/>
      <c r="G45" s="83">
        <f>+E45*F45</f>
        <v>0</v>
      </c>
      <c r="H45" s="7"/>
    </row>
    <row r="46" spans="1:8" s="3" customFormat="1" x14ac:dyDescent="0.2">
      <c r="A46" s="120">
        <f>(IF(E46=0,0))+IF(E46&gt;0,1+MAX(A$1:A45))</f>
        <v>0</v>
      </c>
      <c r="B46" s="60"/>
      <c r="C46" s="36"/>
      <c r="D46" s="91"/>
      <c r="E46" s="90"/>
      <c r="F46" s="92"/>
      <c r="G46" s="83"/>
      <c r="H46" s="7"/>
    </row>
    <row r="47" spans="1:8" s="3" customFormat="1" ht="25.5" x14ac:dyDescent="0.2">
      <c r="A47" s="120">
        <f>(IF(E47=0,0))+IF(E47&gt;0,1+MAX(A$1:A46))</f>
        <v>0</v>
      </c>
      <c r="B47" s="60" t="s">
        <v>111</v>
      </c>
      <c r="C47" s="35" t="s">
        <v>130</v>
      </c>
      <c r="D47" s="85"/>
      <c r="E47" s="90"/>
      <c r="F47" s="92"/>
      <c r="G47" s="83"/>
      <c r="H47" s="7"/>
    </row>
    <row r="48" spans="1:8" s="3" customFormat="1" x14ac:dyDescent="0.2">
      <c r="A48" s="120">
        <f>(IF(E48=0,0))+IF(E48&gt;0,1+MAX(A$1:A47))</f>
        <v>22</v>
      </c>
      <c r="B48" s="60"/>
      <c r="C48" s="36" t="s">
        <v>30</v>
      </c>
      <c r="D48" s="91" t="s">
        <v>15</v>
      </c>
      <c r="E48" s="90">
        <v>1</v>
      </c>
      <c r="F48" s="92"/>
      <c r="G48" s="83">
        <f>+E48*F48</f>
        <v>0</v>
      </c>
      <c r="H48" s="7"/>
    </row>
    <row r="49" spans="1:8" s="3" customFormat="1" x14ac:dyDescent="0.2">
      <c r="A49" s="120">
        <f>(IF(E49=0,0))+IF(E49&gt;0,1+MAX(A$1:A48))</f>
        <v>0</v>
      </c>
      <c r="B49" s="60"/>
      <c r="C49" s="31"/>
      <c r="D49" s="85"/>
      <c r="E49" s="90"/>
      <c r="F49" s="92"/>
      <c r="G49" s="83"/>
      <c r="H49" s="7"/>
    </row>
    <row r="50" spans="1:8" s="3" customFormat="1" ht="31.5" customHeight="1" x14ac:dyDescent="0.2">
      <c r="A50" s="120">
        <f>(IF(E50=0,0))+IF(E50&gt;0,1+MAX(A$1:A49))</f>
        <v>0</v>
      </c>
      <c r="B50" s="60"/>
      <c r="C50" s="53" t="s">
        <v>131</v>
      </c>
      <c r="D50" s="93"/>
      <c r="E50" s="94"/>
      <c r="F50" s="95"/>
      <c r="G50" s="39">
        <f>SUM(G10:G49)</f>
        <v>0</v>
      </c>
      <c r="H50" s="7"/>
    </row>
    <row r="51" spans="1:8" s="3" customFormat="1" x14ac:dyDescent="0.2">
      <c r="A51" s="120">
        <f>(IF(E51=0,0))+IF(E51&gt;0,1+MAX(A$1:A50))</f>
        <v>0</v>
      </c>
      <c r="B51" s="57"/>
      <c r="C51" s="19" t="s">
        <v>137</v>
      </c>
      <c r="D51" s="76"/>
      <c r="E51" s="77"/>
      <c r="F51" s="81"/>
      <c r="G51" s="83"/>
      <c r="H51" s="8"/>
    </row>
    <row r="52" spans="1:8" s="3" customFormat="1" x14ac:dyDescent="0.2">
      <c r="A52" s="120">
        <f>(IF(E52=0,0))+IF(E52&gt;0,1+MAX(A$1:A51))</f>
        <v>0</v>
      </c>
      <c r="B52" s="57"/>
      <c r="C52" s="9"/>
      <c r="D52" s="76"/>
      <c r="E52" s="77"/>
      <c r="F52" s="81"/>
      <c r="G52" s="83"/>
      <c r="H52" s="7"/>
    </row>
    <row r="53" spans="1:8" s="3" customFormat="1" x14ac:dyDescent="0.2">
      <c r="A53" s="120">
        <f>(IF(E53=0,0))+IF(E53&gt;0,1+MAX(A$1:A52))</f>
        <v>0</v>
      </c>
      <c r="B53" s="60" t="s">
        <v>59</v>
      </c>
      <c r="C53" s="32" t="s">
        <v>67</v>
      </c>
      <c r="D53" s="85"/>
      <c r="E53" s="96"/>
      <c r="F53" s="97"/>
      <c r="G53" s="98"/>
      <c r="H53" s="7"/>
    </row>
    <row r="54" spans="1:8" s="3" customFormat="1" x14ac:dyDescent="0.2">
      <c r="A54" s="120">
        <f>(IF(E54=0,0))+IF(E54&gt;0,1+MAX(A$1:A53))</f>
        <v>0</v>
      </c>
      <c r="B54" s="60"/>
      <c r="C54" s="32"/>
      <c r="D54" s="85"/>
      <c r="E54" s="96"/>
      <c r="F54" s="97"/>
      <c r="G54" s="98"/>
      <c r="H54" s="7"/>
    </row>
    <row r="55" spans="1:8" s="3" customFormat="1" ht="25.5" x14ac:dyDescent="0.2">
      <c r="A55" s="120">
        <f>(IF(E55=0,0))+IF(E55&gt;0,1+MAX(A$1:A54))</f>
        <v>0</v>
      </c>
      <c r="B55" s="60" t="s">
        <v>63</v>
      </c>
      <c r="C55" s="35" t="s">
        <v>121</v>
      </c>
      <c r="D55" s="85"/>
      <c r="E55" s="90"/>
      <c r="F55" s="92"/>
      <c r="G55" s="83"/>
      <c r="H55" s="7"/>
    </row>
    <row r="56" spans="1:8" s="3" customFormat="1" x14ac:dyDescent="0.2">
      <c r="A56" s="120">
        <f>(IF(E56=0,0))+IF(E56&gt;0,1+MAX(A$1:A55))</f>
        <v>0</v>
      </c>
      <c r="B56" s="60"/>
      <c r="C56" s="41"/>
      <c r="D56" s="85"/>
      <c r="E56" s="99"/>
      <c r="F56" s="97"/>
      <c r="G56" s="98"/>
      <c r="H56" s="7"/>
    </row>
    <row r="57" spans="1:8" s="3" customFormat="1" x14ac:dyDescent="0.2">
      <c r="A57" s="120">
        <f>(IF(E57=0,0))+IF(E57&gt;0,1+MAX(A$1:A56))</f>
        <v>23</v>
      </c>
      <c r="B57" s="60"/>
      <c r="C57" s="12" t="s">
        <v>138</v>
      </c>
      <c r="D57" s="85" t="s">
        <v>25</v>
      </c>
      <c r="E57" s="99">
        <v>16</v>
      </c>
      <c r="F57" s="97"/>
      <c r="G57" s="98">
        <f>+E57*F57</f>
        <v>0</v>
      </c>
      <c r="H57" s="7"/>
    </row>
    <row r="58" spans="1:8" s="3" customFormat="1" x14ac:dyDescent="0.2">
      <c r="A58" s="120">
        <f>(IF(E58=0,0))+IF(E58&gt;0,1+MAX(A$1:A57))</f>
        <v>0</v>
      </c>
      <c r="B58" s="60"/>
      <c r="C58" s="12"/>
      <c r="D58" s="85"/>
      <c r="E58" s="96"/>
      <c r="F58" s="97"/>
      <c r="G58" s="98"/>
      <c r="H58" s="7"/>
    </row>
    <row r="59" spans="1:8" s="3" customFormat="1" x14ac:dyDescent="0.2">
      <c r="A59" s="120">
        <f>(IF(E59=0,0))+IF(E59&gt;0,1+MAX(A$1:A58))</f>
        <v>24</v>
      </c>
      <c r="B59" s="60"/>
      <c r="C59" s="40" t="s">
        <v>16</v>
      </c>
      <c r="D59" s="85" t="s">
        <v>8</v>
      </c>
      <c r="E59" s="90">
        <v>1</v>
      </c>
      <c r="F59" s="92"/>
      <c r="G59" s="83">
        <f>+E59*F59</f>
        <v>0</v>
      </c>
      <c r="H59" s="7"/>
    </row>
    <row r="60" spans="1:8" s="3" customFormat="1" ht="12.75" customHeight="1" x14ac:dyDescent="0.2">
      <c r="A60" s="120">
        <f>(IF(E60=0,0))+IF(E60&gt;0,1+MAX(A$1:A59))</f>
        <v>0</v>
      </c>
      <c r="B60" s="60"/>
      <c r="C60" s="42"/>
      <c r="D60" s="85"/>
      <c r="E60" s="100"/>
      <c r="F60" s="92"/>
      <c r="G60" s="83"/>
      <c r="H60" s="7"/>
    </row>
    <row r="61" spans="1:8" s="3" customFormat="1" x14ac:dyDescent="0.2">
      <c r="A61" s="120">
        <f>(IF(E61=0,0))+IF(E61&gt;0,1+MAX(A$1:A60))</f>
        <v>25</v>
      </c>
      <c r="B61" s="60"/>
      <c r="C61" s="40" t="s">
        <v>107</v>
      </c>
      <c r="D61" s="85" t="s">
        <v>8</v>
      </c>
      <c r="E61" s="90">
        <v>1</v>
      </c>
      <c r="F61" s="92"/>
      <c r="G61" s="83">
        <f>+E61*F61</f>
        <v>0</v>
      </c>
      <c r="H61" s="7"/>
    </row>
    <row r="62" spans="1:8" s="3" customFormat="1" ht="12.75" customHeight="1" x14ac:dyDescent="0.2">
      <c r="A62" s="120">
        <f>(IF(E62=0,0))+IF(E62&gt;0,1+MAX(A$1:A61))</f>
        <v>0</v>
      </c>
      <c r="B62" s="60"/>
      <c r="C62" s="12"/>
      <c r="D62" s="85"/>
      <c r="E62" s="100"/>
      <c r="F62" s="92"/>
      <c r="G62" s="83"/>
      <c r="H62" s="7"/>
    </row>
    <row r="63" spans="1:8" s="3" customFormat="1" ht="12.75" customHeight="1" x14ac:dyDescent="0.2">
      <c r="A63" s="120">
        <f>(IF(E63=0,0))+IF(E63&gt;0,1+MAX(A$1:A62))</f>
        <v>0</v>
      </c>
      <c r="B63" s="60"/>
      <c r="C63" s="25"/>
      <c r="D63" s="85"/>
      <c r="E63" s="100"/>
      <c r="F63" s="92"/>
      <c r="G63" s="83"/>
      <c r="H63" s="7"/>
    </row>
    <row r="64" spans="1:8" s="3" customFormat="1" ht="31.5" customHeight="1" x14ac:dyDescent="0.2">
      <c r="A64" s="120">
        <f>(IF(E64=0,0))+IF(E64&gt;0,1+MAX(A$1:A63))</f>
        <v>0</v>
      </c>
      <c r="B64" s="60"/>
      <c r="C64" s="53" t="str">
        <f>" Sous Total H.T. - "&amp;C51</f>
        <v xml:space="preserve"> Sous Total H.T. - Encadrement du tableau "Le mariage de la vierge"</v>
      </c>
      <c r="D64" s="93"/>
      <c r="E64" s="94"/>
      <c r="F64" s="95"/>
      <c r="G64" s="39">
        <f>SUM(G51:G63)</f>
        <v>0</v>
      </c>
      <c r="H64" s="7"/>
    </row>
    <row r="65" spans="1:8" s="3" customFormat="1" x14ac:dyDescent="0.2">
      <c r="A65" s="120">
        <f>(IF(E65=0,0))+IF(E65&gt;0,1+MAX(A$1:A64))</f>
        <v>0</v>
      </c>
      <c r="B65" s="57"/>
      <c r="C65" s="19" t="s">
        <v>11</v>
      </c>
      <c r="D65" s="76"/>
      <c r="E65" s="77"/>
      <c r="F65" s="81"/>
      <c r="G65" s="83"/>
      <c r="H65" s="8"/>
    </row>
    <row r="66" spans="1:8" s="3" customFormat="1" x14ac:dyDescent="0.2">
      <c r="A66" s="120">
        <f>(IF(E66=0,0))+IF(E66&gt;0,1+MAX(A$1:A65))</f>
        <v>0</v>
      </c>
      <c r="B66" s="57"/>
      <c r="C66" s="9"/>
      <c r="D66" s="76"/>
      <c r="E66" s="77"/>
      <c r="F66" s="81"/>
      <c r="G66" s="83"/>
      <c r="H66" s="7"/>
    </row>
    <row r="67" spans="1:8" s="3" customFormat="1" x14ac:dyDescent="0.2">
      <c r="A67" s="120">
        <f>(IF(E67=0,0))+IF(E67&gt;0,1+MAX(A$1:A66))</f>
        <v>0</v>
      </c>
      <c r="B67" s="60" t="s">
        <v>59</v>
      </c>
      <c r="C67" s="32" t="s">
        <v>67</v>
      </c>
      <c r="D67" s="85"/>
      <c r="E67" s="96"/>
      <c r="F67" s="97"/>
      <c r="G67" s="98"/>
      <c r="H67" s="7"/>
    </row>
    <row r="68" spans="1:8" s="3" customFormat="1" x14ac:dyDescent="0.2">
      <c r="A68" s="120">
        <f>(IF(E68=0,0))+IF(E68&gt;0,1+MAX(A$1:A67))</f>
        <v>0</v>
      </c>
      <c r="B68" s="60"/>
      <c r="C68" s="32"/>
      <c r="D68" s="85"/>
      <c r="E68" s="96"/>
      <c r="F68" s="97"/>
      <c r="G68" s="98"/>
      <c r="H68" s="7"/>
    </row>
    <row r="69" spans="1:8" s="3" customFormat="1" ht="25.5" x14ac:dyDescent="0.2">
      <c r="A69" s="120">
        <f>(IF(E69=0,0))+IF(E69&gt;0,1+MAX(A$1:A68))</f>
        <v>0</v>
      </c>
      <c r="B69" s="60" t="s">
        <v>63</v>
      </c>
      <c r="C69" s="35" t="s">
        <v>121</v>
      </c>
      <c r="D69" s="85"/>
      <c r="E69" s="90"/>
      <c r="F69" s="92"/>
      <c r="G69" s="83"/>
      <c r="H69" s="7"/>
    </row>
    <row r="70" spans="1:8" s="3" customFormat="1" x14ac:dyDescent="0.2">
      <c r="A70" s="120">
        <f>(IF(E70=0,0))+IF(E70&gt;0,1+MAX(A$1:A69))</f>
        <v>0</v>
      </c>
      <c r="B70" s="60"/>
      <c r="C70" s="41"/>
      <c r="D70" s="85"/>
      <c r="E70" s="99"/>
      <c r="F70" s="97"/>
      <c r="G70" s="98"/>
      <c r="H70" s="7"/>
    </row>
    <row r="71" spans="1:8" s="3" customFormat="1" ht="25.5" x14ac:dyDescent="0.2">
      <c r="A71" s="120">
        <f>(IF(E71=0,0))+IF(E71&gt;0,1+MAX(A$1:A70))</f>
        <v>26</v>
      </c>
      <c r="B71" s="60"/>
      <c r="C71" s="12" t="s">
        <v>48</v>
      </c>
      <c r="D71" s="85" t="s">
        <v>25</v>
      </c>
      <c r="E71" s="99">
        <v>16</v>
      </c>
      <c r="F71" s="97"/>
      <c r="G71" s="98">
        <f>+E71*F71</f>
        <v>0</v>
      </c>
      <c r="H71" s="7"/>
    </row>
    <row r="72" spans="1:8" s="3" customFormat="1" x14ac:dyDescent="0.2">
      <c r="A72" s="120">
        <f>(IF(E72=0,0))+IF(E72&gt;0,1+MAX(A$1:A71))</f>
        <v>0</v>
      </c>
      <c r="B72" s="60"/>
      <c r="C72" s="12"/>
      <c r="D72" s="85"/>
      <c r="E72" s="96"/>
      <c r="F72" s="97"/>
      <c r="G72" s="98"/>
      <c r="H72" s="7"/>
    </row>
    <row r="73" spans="1:8" s="3" customFormat="1" ht="25.5" x14ac:dyDescent="0.2">
      <c r="A73" s="120">
        <f>(IF(E73=0,0))+IF(E73&gt;0,1+MAX(A$1:A72))</f>
        <v>27</v>
      </c>
      <c r="B73" s="60"/>
      <c r="C73" s="12" t="s">
        <v>87</v>
      </c>
      <c r="D73" s="85" t="s">
        <v>24</v>
      </c>
      <c r="E73" s="99">
        <v>10.5</v>
      </c>
      <c r="F73" s="97"/>
      <c r="G73" s="98">
        <f>+E73*F73</f>
        <v>0</v>
      </c>
      <c r="H73" s="7"/>
    </row>
    <row r="74" spans="1:8" s="3" customFormat="1" x14ac:dyDescent="0.2">
      <c r="A74" s="120">
        <f>(IF(E74=0,0))+IF(E74&gt;0,1+MAX(A$1:A73))</f>
        <v>0</v>
      </c>
      <c r="B74" s="60"/>
      <c r="C74" s="12"/>
      <c r="D74" s="85"/>
      <c r="E74" s="99"/>
      <c r="F74" s="97"/>
      <c r="G74" s="98"/>
      <c r="H74" s="7"/>
    </row>
    <row r="75" spans="1:8" s="3" customFormat="1" x14ac:dyDescent="0.2">
      <c r="A75" s="120">
        <f>(IF(E75=0,0))+IF(E75&gt;0,1+MAX(A$1:A74))</f>
        <v>28</v>
      </c>
      <c r="B75" s="60"/>
      <c r="C75" s="40" t="s">
        <v>16</v>
      </c>
      <c r="D75" s="85" t="s">
        <v>8</v>
      </c>
      <c r="E75" s="90">
        <v>1</v>
      </c>
      <c r="F75" s="92"/>
      <c r="G75" s="83">
        <f>+E75*F75</f>
        <v>0</v>
      </c>
      <c r="H75" s="7"/>
    </row>
    <row r="76" spans="1:8" s="3" customFormat="1" ht="12.75" customHeight="1" x14ac:dyDescent="0.2">
      <c r="A76" s="120">
        <f>(IF(E76=0,0))+IF(E76&gt;0,1+MAX(A$1:A75))</f>
        <v>0</v>
      </c>
      <c r="B76" s="60"/>
      <c r="C76" s="42"/>
      <c r="D76" s="85"/>
      <c r="E76" s="100"/>
      <c r="F76" s="92"/>
      <c r="G76" s="83"/>
      <c r="H76" s="7"/>
    </row>
    <row r="77" spans="1:8" s="3" customFormat="1" x14ac:dyDescent="0.2">
      <c r="A77" s="120">
        <f>(IF(E77=0,0))+IF(E77&gt;0,1+MAX(A$1:A76))</f>
        <v>29</v>
      </c>
      <c r="B77" s="60"/>
      <c r="C77" s="40" t="s">
        <v>107</v>
      </c>
      <c r="D77" s="85" t="s">
        <v>8</v>
      </c>
      <c r="E77" s="90">
        <v>1</v>
      </c>
      <c r="F77" s="92"/>
      <c r="G77" s="83">
        <f>+E77*F77</f>
        <v>0</v>
      </c>
      <c r="H77" s="7"/>
    </row>
    <row r="78" spans="1:8" s="3" customFormat="1" ht="12.75" customHeight="1" x14ac:dyDescent="0.2">
      <c r="A78" s="120">
        <f>(IF(E78=0,0))+IF(E78&gt;0,1+MAX(A$1:A77))</f>
        <v>0</v>
      </c>
      <c r="B78" s="60"/>
      <c r="C78" s="12"/>
      <c r="D78" s="85"/>
      <c r="E78" s="100"/>
      <c r="F78" s="92"/>
      <c r="G78" s="83"/>
      <c r="H78" s="7"/>
    </row>
    <row r="79" spans="1:8" s="3" customFormat="1" ht="12.75" customHeight="1" x14ac:dyDescent="0.2">
      <c r="A79" s="120">
        <f>(IF(E79=0,0))+IF(E79&gt;0,1+MAX(A$1:A78))</f>
        <v>0</v>
      </c>
      <c r="B79" s="60"/>
      <c r="C79" s="25"/>
      <c r="D79" s="85"/>
      <c r="E79" s="100"/>
      <c r="F79" s="92"/>
      <c r="G79" s="83"/>
      <c r="H79" s="7"/>
    </row>
    <row r="80" spans="1:8" s="3" customFormat="1" x14ac:dyDescent="0.2">
      <c r="A80" s="120">
        <f>(IF(E80=0,0))+IF(E80&gt;0,1+MAX(A$1:A79))</f>
        <v>0</v>
      </c>
      <c r="B80" s="60" t="s">
        <v>64</v>
      </c>
      <c r="C80" s="35" t="s">
        <v>122</v>
      </c>
      <c r="D80" s="85"/>
      <c r="E80" s="90"/>
      <c r="F80" s="92"/>
      <c r="G80" s="83"/>
      <c r="H80" s="7"/>
    </row>
    <row r="81" spans="1:8" s="3" customFormat="1" x14ac:dyDescent="0.2">
      <c r="A81" s="120">
        <f>(IF(E81=0,0))+IF(E81&gt;0,1+MAX(A$1:A80))</f>
        <v>0</v>
      </c>
      <c r="B81" s="60"/>
      <c r="C81" s="35"/>
      <c r="D81" s="85"/>
      <c r="E81" s="90"/>
      <c r="F81" s="92"/>
      <c r="G81" s="83"/>
      <c r="H81" s="7"/>
    </row>
    <row r="82" spans="1:8" s="3" customFormat="1" ht="25.5" x14ac:dyDescent="0.2">
      <c r="A82" s="120">
        <f>(IF(E82=0,0))+IF(E82&gt;0,1+MAX(A$1:A81))</f>
        <v>30</v>
      </c>
      <c r="B82" s="60"/>
      <c r="C82" s="38" t="s">
        <v>79</v>
      </c>
      <c r="D82" s="85" t="s">
        <v>24</v>
      </c>
      <c r="E82" s="100">
        <v>27.1</v>
      </c>
      <c r="F82" s="92"/>
      <c r="G82" s="83">
        <f>+E82*F82</f>
        <v>0</v>
      </c>
      <c r="H82" s="7"/>
    </row>
    <row r="83" spans="1:8" s="3" customFormat="1" x14ac:dyDescent="0.2">
      <c r="A83" s="120">
        <f>(IF(E83=0,0))+IF(E83&gt;0,1+MAX(A$1:A82))</f>
        <v>0</v>
      </c>
      <c r="B83" s="60"/>
      <c r="C83" s="12"/>
      <c r="D83" s="85"/>
      <c r="E83" s="90"/>
      <c r="F83" s="92"/>
      <c r="G83" s="83"/>
      <c r="H83" s="7"/>
    </row>
    <row r="84" spans="1:8" s="3" customFormat="1" x14ac:dyDescent="0.2">
      <c r="A84" s="120">
        <f>(IF(E84=0,0))+IF(E84&gt;0,1+MAX(A$1:A83))</f>
        <v>0</v>
      </c>
      <c r="B84" s="60"/>
      <c r="C84" s="25"/>
      <c r="D84" s="85"/>
      <c r="E84" s="90"/>
      <c r="F84" s="92"/>
      <c r="G84" s="83"/>
      <c r="H84" s="7"/>
    </row>
    <row r="85" spans="1:8" s="3" customFormat="1" ht="31.5" customHeight="1" x14ac:dyDescent="0.2">
      <c r="A85" s="120">
        <f>(IF(E85=0,0))+IF(E85&gt;0,1+MAX(A$1:A84))</f>
        <v>0</v>
      </c>
      <c r="B85" s="60"/>
      <c r="C85" s="53" t="str">
        <f>" Sous Total H.T. - "&amp;C65</f>
        <v xml:space="preserve"> Sous Total H.T. - 1 - GRISAILLE "Jésus au Mont des Oliviers"</v>
      </c>
      <c r="D85" s="93"/>
      <c r="E85" s="94"/>
      <c r="F85" s="95"/>
      <c r="G85" s="39">
        <f>SUM(G65:G83)</f>
        <v>0</v>
      </c>
      <c r="H85" s="7"/>
    </row>
    <row r="86" spans="1:8" s="3" customFormat="1" x14ac:dyDescent="0.2">
      <c r="A86" s="120">
        <f>(IF(E86=0,0))+IF(E86&gt;0,1+MAX(A$1:A85))</f>
        <v>0</v>
      </c>
      <c r="B86" s="57"/>
      <c r="C86" s="19" t="s">
        <v>13</v>
      </c>
      <c r="D86" s="76"/>
      <c r="E86" s="77"/>
      <c r="F86" s="81"/>
      <c r="G86" s="83"/>
      <c r="H86" s="8"/>
    </row>
    <row r="87" spans="1:8" s="3" customFormat="1" x14ac:dyDescent="0.2">
      <c r="A87" s="120">
        <f>(IF(E87=0,0))+IF(E87&gt;0,1+MAX(A$1:A86))</f>
        <v>0</v>
      </c>
      <c r="B87" s="57"/>
      <c r="C87" s="9"/>
      <c r="D87" s="76"/>
      <c r="E87" s="77"/>
      <c r="F87" s="81"/>
      <c r="G87" s="83"/>
      <c r="H87" s="7"/>
    </row>
    <row r="88" spans="1:8" s="3" customFormat="1" x14ac:dyDescent="0.2">
      <c r="A88" s="120">
        <f>(IF(E88=0,0))+IF(E88&gt;0,1+MAX(A$1:A87))</f>
        <v>0</v>
      </c>
      <c r="B88" s="60" t="s">
        <v>59</v>
      </c>
      <c r="C88" s="32" t="s">
        <v>67</v>
      </c>
      <c r="D88" s="85"/>
      <c r="E88" s="96"/>
      <c r="F88" s="97"/>
      <c r="G88" s="98"/>
      <c r="H88" s="7"/>
    </row>
    <row r="89" spans="1:8" s="3" customFormat="1" x14ac:dyDescent="0.2">
      <c r="A89" s="120">
        <f>(IF(E89=0,0))+IF(E89&gt;0,1+MAX(A$1:A88))</f>
        <v>0</v>
      </c>
      <c r="B89" s="60"/>
      <c r="C89" s="32"/>
      <c r="D89" s="85"/>
      <c r="E89" s="96"/>
      <c r="F89" s="97"/>
      <c r="G89" s="98"/>
      <c r="H89" s="7"/>
    </row>
    <row r="90" spans="1:8" s="3" customFormat="1" ht="25.5" x14ac:dyDescent="0.2">
      <c r="A90" s="120">
        <f>(IF(E90=0,0))+IF(E90&gt;0,1+MAX(A$1:A89))</f>
        <v>0</v>
      </c>
      <c r="B90" s="60" t="s">
        <v>63</v>
      </c>
      <c r="C90" s="35" t="s">
        <v>121</v>
      </c>
      <c r="D90" s="85"/>
      <c r="E90" s="90"/>
      <c r="F90" s="92"/>
      <c r="G90" s="83"/>
      <c r="H90" s="7"/>
    </row>
    <row r="91" spans="1:8" s="3" customFormat="1" x14ac:dyDescent="0.2">
      <c r="A91" s="120">
        <f>(IF(E91=0,0))+IF(E91&gt;0,1+MAX(A$1:A90))</f>
        <v>0</v>
      </c>
      <c r="B91" s="60"/>
      <c r="C91" s="41"/>
      <c r="D91" s="85"/>
      <c r="E91" s="99"/>
      <c r="F91" s="97"/>
      <c r="G91" s="98"/>
      <c r="H91" s="7"/>
    </row>
    <row r="92" spans="1:8" s="3" customFormat="1" ht="25.5" x14ac:dyDescent="0.2">
      <c r="A92" s="120">
        <f>(IF(E92=0,0))+IF(E92&gt;0,1+MAX(A$1:A91))</f>
        <v>31</v>
      </c>
      <c r="B92" s="60"/>
      <c r="C92" s="12" t="s">
        <v>48</v>
      </c>
      <c r="D92" s="85" t="s">
        <v>25</v>
      </c>
      <c r="E92" s="99">
        <v>14.7</v>
      </c>
      <c r="F92" s="97"/>
      <c r="G92" s="98">
        <f>+E92*F92</f>
        <v>0</v>
      </c>
      <c r="H92" s="7"/>
    </row>
    <row r="93" spans="1:8" s="3" customFormat="1" x14ac:dyDescent="0.2">
      <c r="A93" s="120">
        <f>(IF(E93=0,0))+IF(E93&gt;0,1+MAX(A$1:A92))</f>
        <v>0</v>
      </c>
      <c r="B93" s="60"/>
      <c r="C93" s="12"/>
      <c r="D93" s="85"/>
      <c r="E93" s="96"/>
      <c r="F93" s="97"/>
      <c r="G93" s="98"/>
      <c r="H93" s="7"/>
    </row>
    <row r="94" spans="1:8" s="3" customFormat="1" ht="25.5" x14ac:dyDescent="0.2">
      <c r="A94" s="120">
        <f>(IF(E94=0,0))+IF(E94&gt;0,1+MAX(A$1:A93))</f>
        <v>32</v>
      </c>
      <c r="B94" s="60"/>
      <c r="C94" s="12" t="s">
        <v>87</v>
      </c>
      <c r="D94" s="85" t="s">
        <v>24</v>
      </c>
      <c r="E94" s="99">
        <v>10.1</v>
      </c>
      <c r="F94" s="97"/>
      <c r="G94" s="98">
        <f>+E94*F94</f>
        <v>0</v>
      </c>
      <c r="H94" s="7"/>
    </row>
    <row r="95" spans="1:8" s="3" customFormat="1" x14ac:dyDescent="0.2">
      <c r="A95" s="120">
        <f>(IF(E95=0,0))+IF(E95&gt;0,1+MAX(A$1:A94))</f>
        <v>0</v>
      </c>
      <c r="B95" s="60"/>
      <c r="C95" s="12"/>
      <c r="D95" s="85"/>
      <c r="E95" s="99"/>
      <c r="F95" s="97"/>
      <c r="G95" s="98"/>
      <c r="H95" s="7"/>
    </row>
    <row r="96" spans="1:8" s="3" customFormat="1" x14ac:dyDescent="0.2">
      <c r="A96" s="120">
        <f>(IF(E96=0,0))+IF(E96&gt;0,1+MAX(A$1:A95))</f>
        <v>33</v>
      </c>
      <c r="B96" s="60"/>
      <c r="C96" s="12" t="s">
        <v>50</v>
      </c>
      <c r="D96" s="85" t="s">
        <v>24</v>
      </c>
      <c r="E96" s="99">
        <v>8.1999999999999993</v>
      </c>
      <c r="F96" s="97"/>
      <c r="G96" s="98">
        <f>+E96*F96</f>
        <v>0</v>
      </c>
      <c r="H96" s="7"/>
    </row>
    <row r="97" spans="1:8" s="3" customFormat="1" x14ac:dyDescent="0.2">
      <c r="A97" s="120">
        <f>(IF(E97=0,0))+IF(E97&gt;0,1+MAX(A$1:A96))</f>
        <v>0</v>
      </c>
      <c r="B97" s="60"/>
      <c r="C97" s="12"/>
      <c r="D97" s="85"/>
      <c r="E97" s="99"/>
      <c r="F97" s="97"/>
      <c r="G97" s="98"/>
      <c r="H97" s="7"/>
    </row>
    <row r="98" spans="1:8" s="3" customFormat="1" x14ac:dyDescent="0.2">
      <c r="A98" s="120">
        <f>(IF(E98=0,0))+IF(E98&gt;0,1+MAX(A$1:A97))</f>
        <v>34</v>
      </c>
      <c r="B98" s="60"/>
      <c r="C98" s="40" t="s">
        <v>16</v>
      </c>
      <c r="D98" s="85" t="s">
        <v>8</v>
      </c>
      <c r="E98" s="90">
        <v>1</v>
      </c>
      <c r="F98" s="92"/>
      <c r="G98" s="83">
        <f>+E98*F98</f>
        <v>0</v>
      </c>
      <c r="H98" s="7"/>
    </row>
    <row r="99" spans="1:8" s="3" customFormat="1" ht="12.75" customHeight="1" x14ac:dyDescent="0.2">
      <c r="A99" s="120">
        <f>(IF(E99=0,0))+IF(E99&gt;0,1+MAX(A$1:A98))</f>
        <v>0</v>
      </c>
      <c r="B99" s="60"/>
      <c r="C99" s="42"/>
      <c r="D99" s="85"/>
      <c r="E99" s="100"/>
      <c r="F99" s="92"/>
      <c r="G99" s="83"/>
      <c r="H99" s="7"/>
    </row>
    <row r="100" spans="1:8" s="3" customFormat="1" x14ac:dyDescent="0.2">
      <c r="A100" s="120">
        <f>(IF(E100=0,0))+IF(E100&gt;0,1+MAX(A$1:A99))</f>
        <v>35</v>
      </c>
      <c r="B100" s="60"/>
      <c r="C100" s="40" t="s">
        <v>107</v>
      </c>
      <c r="D100" s="85" t="s">
        <v>8</v>
      </c>
      <c r="E100" s="90">
        <v>1</v>
      </c>
      <c r="F100" s="92"/>
      <c r="G100" s="83">
        <f>+E100*F100</f>
        <v>0</v>
      </c>
      <c r="H100" s="7"/>
    </row>
    <row r="101" spans="1:8" s="3" customFormat="1" ht="12.75" customHeight="1" x14ac:dyDescent="0.2">
      <c r="A101" s="120">
        <f>(IF(E101=0,0))+IF(E101&gt;0,1+MAX(A$1:A100))</f>
        <v>0</v>
      </c>
      <c r="B101" s="60"/>
      <c r="C101" s="12"/>
      <c r="D101" s="85"/>
      <c r="E101" s="100"/>
      <c r="F101" s="92"/>
      <c r="G101" s="83"/>
      <c r="H101" s="7"/>
    </row>
    <row r="102" spans="1:8" s="3" customFormat="1" ht="12.75" customHeight="1" x14ac:dyDescent="0.2">
      <c r="A102" s="120">
        <f>(IF(E102=0,0))+IF(E102&gt;0,1+MAX(A$1:A101))</f>
        <v>0</v>
      </c>
      <c r="B102" s="60"/>
      <c r="C102" s="25"/>
      <c r="D102" s="85"/>
      <c r="E102" s="100"/>
      <c r="F102" s="92"/>
      <c r="G102" s="83"/>
      <c r="H102" s="7"/>
    </row>
    <row r="103" spans="1:8" s="3" customFormat="1" x14ac:dyDescent="0.2">
      <c r="A103" s="120">
        <f>(IF(E103=0,0))+IF(E103&gt;0,1+MAX(A$1:A102))</f>
        <v>0</v>
      </c>
      <c r="B103" s="60" t="s">
        <v>64</v>
      </c>
      <c r="C103" s="35" t="s">
        <v>122</v>
      </c>
      <c r="D103" s="85"/>
      <c r="E103" s="90"/>
      <c r="F103" s="92"/>
      <c r="G103" s="83"/>
      <c r="H103" s="7"/>
    </row>
    <row r="104" spans="1:8" s="3" customFormat="1" x14ac:dyDescent="0.2">
      <c r="A104" s="120">
        <f>(IF(E104=0,0))+IF(E104&gt;0,1+MAX(A$1:A103))</f>
        <v>0</v>
      </c>
      <c r="B104" s="60"/>
      <c r="C104" s="35"/>
      <c r="D104" s="85"/>
      <c r="E104" s="90"/>
      <c r="F104" s="92"/>
      <c r="G104" s="83"/>
      <c r="H104" s="7"/>
    </row>
    <row r="105" spans="1:8" s="3" customFormat="1" ht="25.5" x14ac:dyDescent="0.2">
      <c r="A105" s="120">
        <f>(IF(E105=0,0))+IF(E105&gt;0,1+MAX(A$1:A104))</f>
        <v>36</v>
      </c>
      <c r="B105" s="60"/>
      <c r="C105" s="38" t="s">
        <v>88</v>
      </c>
      <c r="D105" s="85" t="s">
        <v>24</v>
      </c>
      <c r="E105" s="100">
        <v>8.1999999999999993</v>
      </c>
      <c r="F105" s="92"/>
      <c r="G105" s="83">
        <f>+E105*F105</f>
        <v>0</v>
      </c>
      <c r="H105" s="7"/>
    </row>
    <row r="106" spans="1:8" s="3" customFormat="1" x14ac:dyDescent="0.2">
      <c r="A106" s="120">
        <f>(IF(E106=0,0))+IF(E106&gt;0,1+MAX(A$1:A105))</f>
        <v>0</v>
      </c>
      <c r="B106" s="60"/>
      <c r="C106" s="35"/>
      <c r="D106" s="85"/>
      <c r="E106" s="90"/>
      <c r="F106" s="92"/>
      <c r="G106" s="83"/>
      <c r="H106" s="7"/>
    </row>
    <row r="107" spans="1:8" s="3" customFormat="1" ht="25.5" x14ac:dyDescent="0.2">
      <c r="A107" s="120">
        <f>(IF(E107=0,0))+IF(E107&gt;0,1+MAX(A$1:A106))</f>
        <v>37</v>
      </c>
      <c r="B107" s="60"/>
      <c r="C107" s="38" t="s">
        <v>79</v>
      </c>
      <c r="D107" s="85" t="s">
        <v>24</v>
      </c>
      <c r="E107" s="100">
        <v>29</v>
      </c>
      <c r="F107" s="92"/>
      <c r="G107" s="83">
        <f>+E107*F107</f>
        <v>0</v>
      </c>
      <c r="H107" s="7"/>
    </row>
    <row r="108" spans="1:8" s="3" customFormat="1" x14ac:dyDescent="0.2">
      <c r="A108" s="120">
        <f>(IF(E108=0,0))+IF(E108&gt;0,1+MAX(A$1:A107))</f>
        <v>0</v>
      </c>
      <c r="B108" s="60"/>
      <c r="C108" s="12"/>
      <c r="D108" s="85"/>
      <c r="E108" s="90"/>
      <c r="F108" s="92"/>
      <c r="G108" s="83"/>
      <c r="H108" s="7"/>
    </row>
    <row r="109" spans="1:8" s="3" customFormat="1" x14ac:dyDescent="0.2">
      <c r="A109" s="120">
        <f>(IF(E109=0,0))+IF(E109&gt;0,1+MAX(A$1:A108))</f>
        <v>0</v>
      </c>
      <c r="B109" s="60"/>
      <c r="C109" s="18"/>
      <c r="D109" s="85"/>
      <c r="E109" s="90"/>
      <c r="F109" s="92"/>
      <c r="G109" s="83"/>
      <c r="H109" s="7"/>
    </row>
    <row r="110" spans="1:8" s="3" customFormat="1" ht="31.5" customHeight="1" x14ac:dyDescent="0.2">
      <c r="A110" s="120">
        <f>(IF(E110=0,0))+IF(E110&gt;0,1+MAX(A$1:A109))</f>
        <v>0</v>
      </c>
      <c r="B110" s="60"/>
      <c r="C110" s="28" t="str">
        <f>" Sous Total H.T. - "&amp;C86</f>
        <v xml:space="preserve"> Sous Total H.T. - 2 - GRISAILLE "La descente de croix "</v>
      </c>
      <c r="D110" s="93"/>
      <c r="E110" s="94"/>
      <c r="F110" s="95"/>
      <c r="G110" s="39">
        <f>SUM(G86:G109)</f>
        <v>0</v>
      </c>
      <c r="H110" s="7"/>
    </row>
    <row r="111" spans="1:8" s="3" customFormat="1" x14ac:dyDescent="0.2">
      <c r="A111" s="120">
        <f>(IF(E111=0,0))+IF(E111&gt;0,1+MAX(A$1:A110))</f>
        <v>0</v>
      </c>
      <c r="B111" s="57"/>
      <c r="C111" s="19" t="s">
        <v>18</v>
      </c>
      <c r="D111" s="76"/>
      <c r="E111" s="77"/>
      <c r="F111" s="81"/>
      <c r="G111" s="83"/>
      <c r="H111" s="8"/>
    </row>
    <row r="112" spans="1:8" s="3" customFormat="1" x14ac:dyDescent="0.2">
      <c r="A112" s="120">
        <f>(IF(E112=0,0))+IF(E112&gt;0,1+MAX(A$1:A111))</f>
        <v>0</v>
      </c>
      <c r="B112" s="57"/>
      <c r="C112" s="9"/>
      <c r="D112" s="76"/>
      <c r="E112" s="77"/>
      <c r="F112" s="81"/>
      <c r="G112" s="83"/>
      <c r="H112" s="7"/>
    </row>
    <row r="113" spans="1:8" s="3" customFormat="1" x14ac:dyDescent="0.2">
      <c r="A113" s="120">
        <f>(IF(E113=0,0))+IF(E113&gt;0,1+MAX(A$1:A112))</f>
        <v>0</v>
      </c>
      <c r="B113" s="60" t="s">
        <v>59</v>
      </c>
      <c r="C113" s="32" t="s">
        <v>67</v>
      </c>
      <c r="D113" s="85"/>
      <c r="E113" s="96"/>
      <c r="F113" s="97"/>
      <c r="G113" s="98"/>
      <c r="H113" s="7"/>
    </row>
    <row r="114" spans="1:8" s="3" customFormat="1" x14ac:dyDescent="0.2">
      <c r="A114" s="120">
        <f>(IF(E114=0,0))+IF(E114&gt;0,1+MAX(A$1:A113))</f>
        <v>0</v>
      </c>
      <c r="B114" s="60"/>
      <c r="C114" s="32"/>
      <c r="D114" s="85"/>
      <c r="E114" s="96"/>
      <c r="F114" s="97"/>
      <c r="G114" s="98"/>
      <c r="H114" s="7"/>
    </row>
    <row r="115" spans="1:8" s="3" customFormat="1" ht="25.5" x14ac:dyDescent="0.2">
      <c r="A115" s="120">
        <f>(IF(E115=0,0))+IF(E115&gt;0,1+MAX(A$1:A114))</f>
        <v>0</v>
      </c>
      <c r="B115" s="60" t="s">
        <v>63</v>
      </c>
      <c r="C115" s="35" t="s">
        <v>121</v>
      </c>
      <c r="D115" s="85"/>
      <c r="E115" s="90"/>
      <c r="F115" s="92"/>
      <c r="G115" s="83"/>
      <c r="H115" s="7"/>
    </row>
    <row r="116" spans="1:8" s="3" customFormat="1" x14ac:dyDescent="0.2">
      <c r="A116" s="120">
        <f>(IF(E116=0,0))+IF(E116&gt;0,1+MAX(A$1:A115))</f>
        <v>0</v>
      </c>
      <c r="B116" s="60"/>
      <c r="C116" s="41"/>
      <c r="D116" s="85"/>
      <c r="E116" s="99"/>
      <c r="F116" s="97"/>
      <c r="G116" s="98"/>
      <c r="H116" s="7"/>
    </row>
    <row r="117" spans="1:8" s="3" customFormat="1" ht="38.25" x14ac:dyDescent="0.2">
      <c r="A117" s="120">
        <f>(IF(E117=0,0))+IF(E117&gt;0,1+MAX(A$1:A116))</f>
        <v>38</v>
      </c>
      <c r="B117" s="60"/>
      <c r="C117" s="12" t="s">
        <v>71</v>
      </c>
      <c r="D117" s="85" t="s">
        <v>24</v>
      </c>
      <c r="E117" s="99">
        <v>22</v>
      </c>
      <c r="F117" s="97"/>
      <c r="G117" s="98">
        <f>+E117*F117</f>
        <v>0</v>
      </c>
      <c r="H117" s="7"/>
    </row>
    <row r="118" spans="1:8" s="3" customFormat="1" x14ac:dyDescent="0.2">
      <c r="A118" s="120">
        <f>(IF(E118=0,0))+IF(E118&gt;0,1+MAX(A$1:A117))</f>
        <v>0</v>
      </c>
      <c r="B118" s="60"/>
      <c r="C118" s="12"/>
      <c r="D118" s="85"/>
      <c r="E118" s="96"/>
      <c r="F118" s="97"/>
      <c r="G118" s="98"/>
      <c r="H118" s="7"/>
    </row>
    <row r="119" spans="1:8" s="3" customFormat="1" x14ac:dyDescent="0.2">
      <c r="A119" s="120">
        <f>(IF(E119=0,0))+IF(E119&gt;0,1+MAX(A$1:A118))</f>
        <v>39</v>
      </c>
      <c r="B119" s="60"/>
      <c r="C119" s="40" t="s">
        <v>16</v>
      </c>
      <c r="D119" s="85" t="s">
        <v>8</v>
      </c>
      <c r="E119" s="90">
        <v>1</v>
      </c>
      <c r="F119" s="92"/>
      <c r="G119" s="83">
        <f>+E119*F119</f>
        <v>0</v>
      </c>
      <c r="H119" s="7"/>
    </row>
    <row r="120" spans="1:8" s="3" customFormat="1" ht="12.75" customHeight="1" x14ac:dyDescent="0.2">
      <c r="A120" s="120">
        <f>(IF(E120=0,0))+IF(E120&gt;0,1+MAX(A$1:A119))</f>
        <v>0</v>
      </c>
      <c r="B120" s="60"/>
      <c r="C120" s="42"/>
      <c r="D120" s="85"/>
      <c r="E120" s="100"/>
      <c r="F120" s="92"/>
      <c r="G120" s="83"/>
      <c r="H120" s="7"/>
    </row>
    <row r="121" spans="1:8" s="3" customFormat="1" x14ac:dyDescent="0.2">
      <c r="A121" s="120">
        <f>(IF(E121=0,0))+IF(E121&gt;0,1+MAX(A$1:A120))</f>
        <v>40</v>
      </c>
      <c r="B121" s="60"/>
      <c r="C121" s="40" t="s">
        <v>107</v>
      </c>
      <c r="D121" s="85" t="s">
        <v>8</v>
      </c>
      <c r="E121" s="90">
        <v>1</v>
      </c>
      <c r="F121" s="92"/>
      <c r="G121" s="83">
        <f>+E121*F121</f>
        <v>0</v>
      </c>
      <c r="H121" s="7"/>
    </row>
    <row r="122" spans="1:8" s="3" customFormat="1" ht="12.75" customHeight="1" x14ac:dyDescent="0.2">
      <c r="A122" s="120">
        <f>(IF(E122=0,0))+IF(E122&gt;0,1+MAX(A$1:A121))</f>
        <v>0</v>
      </c>
      <c r="B122" s="60"/>
      <c r="C122" s="12"/>
      <c r="D122" s="85"/>
      <c r="E122" s="100"/>
      <c r="F122" s="92"/>
      <c r="G122" s="83"/>
      <c r="H122" s="7"/>
    </row>
    <row r="123" spans="1:8" s="3" customFormat="1" ht="12.75" customHeight="1" x14ac:dyDescent="0.2">
      <c r="A123" s="120">
        <f>(IF(E123=0,0))+IF(E123&gt;0,1+MAX(A$1:A122))</f>
        <v>0</v>
      </c>
      <c r="B123" s="60"/>
      <c r="C123" s="25"/>
      <c r="D123" s="85"/>
      <c r="E123" s="100"/>
      <c r="F123" s="92"/>
      <c r="G123" s="83"/>
      <c r="H123" s="7"/>
    </row>
    <row r="124" spans="1:8" s="3" customFormat="1" x14ac:dyDescent="0.2">
      <c r="A124" s="120">
        <f>(IF(E124=0,0))+IF(E124&gt;0,1+MAX(A$1:A123))</f>
        <v>0</v>
      </c>
      <c r="B124" s="60" t="s">
        <v>64</v>
      </c>
      <c r="C124" s="35" t="s">
        <v>122</v>
      </c>
      <c r="D124" s="85"/>
      <c r="E124" s="90"/>
      <c r="F124" s="92"/>
      <c r="G124" s="83"/>
      <c r="H124" s="7"/>
    </row>
    <row r="125" spans="1:8" s="3" customFormat="1" x14ac:dyDescent="0.2">
      <c r="A125" s="120">
        <f>(IF(E125=0,0))+IF(E125&gt;0,1+MAX(A$1:A124))</f>
        <v>0</v>
      </c>
      <c r="B125" s="60"/>
      <c r="C125" s="35"/>
      <c r="D125" s="85"/>
      <c r="E125" s="90"/>
      <c r="F125" s="92"/>
      <c r="G125" s="83"/>
      <c r="H125" s="7"/>
    </row>
    <row r="126" spans="1:8" s="3" customFormat="1" ht="25.5" x14ac:dyDescent="0.2">
      <c r="A126" s="120">
        <f>(IF(E126=0,0))+IF(E126&gt;0,1+MAX(A$1:A125))</f>
        <v>41</v>
      </c>
      <c r="B126" s="60"/>
      <c r="C126" s="38" t="s">
        <v>79</v>
      </c>
      <c r="D126" s="85" t="s">
        <v>24</v>
      </c>
      <c r="E126" s="100">
        <v>22</v>
      </c>
      <c r="F126" s="92"/>
      <c r="G126" s="83">
        <f>+E126*F126</f>
        <v>0</v>
      </c>
      <c r="H126" s="7"/>
    </row>
    <row r="127" spans="1:8" s="3" customFormat="1" x14ac:dyDescent="0.2">
      <c r="A127" s="120">
        <f>(IF(E127=0,0))+IF(E127&gt;0,1+MAX(A$1:A126))</f>
        <v>0</v>
      </c>
      <c r="B127" s="60"/>
      <c r="C127" s="12"/>
      <c r="D127" s="85"/>
      <c r="E127" s="90"/>
      <c r="F127" s="92"/>
      <c r="G127" s="83"/>
      <c r="H127" s="7"/>
    </row>
    <row r="128" spans="1:8" s="3" customFormat="1" x14ac:dyDescent="0.2">
      <c r="A128" s="120">
        <f>(IF(E128=0,0))+IF(E128&gt;0,1+MAX(A$1:A127))</f>
        <v>0</v>
      </c>
      <c r="B128" s="60"/>
      <c r="C128" s="25"/>
      <c r="D128" s="85"/>
      <c r="E128" s="90"/>
      <c r="F128" s="92"/>
      <c r="G128" s="83"/>
      <c r="H128" s="7"/>
    </row>
    <row r="129" spans="1:8" s="3" customFormat="1" ht="31.5" customHeight="1" x14ac:dyDescent="0.2">
      <c r="A129" s="120">
        <f>(IF(E129=0,0))+IF(E129&gt;0,1+MAX(A$1:A128))</f>
        <v>0</v>
      </c>
      <c r="B129" s="60"/>
      <c r="C129" s="28" t="str">
        <f>" Sous Total H.T. - "&amp;C111</f>
        <v xml:space="preserve"> Sous Total H.T. - 3 - LAMBRIS PERIPHERIQUE ET LAMBRIS BAS</v>
      </c>
      <c r="D129" s="93"/>
      <c r="E129" s="94"/>
      <c r="F129" s="95"/>
      <c r="G129" s="39">
        <f>SUM(G111:G127)</f>
        <v>0</v>
      </c>
      <c r="H129" s="7"/>
    </row>
    <row r="130" spans="1:8" s="3" customFormat="1" x14ac:dyDescent="0.2">
      <c r="A130" s="120">
        <f>(IF(E130=0,0))+IF(E130&gt;0,1+MAX(A$1:A129))</f>
        <v>0</v>
      </c>
      <c r="B130" s="57"/>
      <c r="C130" s="19" t="s">
        <v>19</v>
      </c>
      <c r="D130" s="76"/>
      <c r="E130" s="77"/>
      <c r="F130" s="81"/>
      <c r="G130" s="83"/>
      <c r="H130" s="8"/>
    </row>
    <row r="131" spans="1:8" s="3" customFormat="1" x14ac:dyDescent="0.2">
      <c r="A131" s="120">
        <f>(IF(E131=0,0))+IF(E131&gt;0,1+MAX(A$1:A130))</f>
        <v>0</v>
      </c>
      <c r="B131" s="57"/>
      <c r="C131" s="9"/>
      <c r="D131" s="76"/>
      <c r="E131" s="77"/>
      <c r="F131" s="81"/>
      <c r="G131" s="83"/>
      <c r="H131" s="7"/>
    </row>
    <row r="132" spans="1:8" s="3" customFormat="1" x14ac:dyDescent="0.2">
      <c r="A132" s="120">
        <f>(IF(E132=0,0))+IF(E132&gt;0,1+MAX(A$1:A131))</f>
        <v>0</v>
      </c>
      <c r="B132" s="60" t="s">
        <v>59</v>
      </c>
      <c r="C132" s="32" t="s">
        <v>67</v>
      </c>
      <c r="D132" s="85"/>
      <c r="E132" s="96"/>
      <c r="F132" s="97"/>
      <c r="G132" s="98"/>
      <c r="H132" s="7"/>
    </row>
    <row r="133" spans="1:8" s="3" customFormat="1" x14ac:dyDescent="0.2">
      <c r="A133" s="120">
        <f>(IF(E133=0,0))+IF(E133&gt;0,1+MAX(A$1:A132))</f>
        <v>0</v>
      </c>
      <c r="B133" s="60"/>
      <c r="C133" s="32"/>
      <c r="D133" s="85"/>
      <c r="E133" s="96"/>
      <c r="F133" s="97"/>
      <c r="G133" s="98"/>
      <c r="H133" s="7"/>
    </row>
    <row r="134" spans="1:8" s="3" customFormat="1" ht="25.5" x14ac:dyDescent="0.2">
      <c r="A134" s="120">
        <f>(IF(E134=0,0))+IF(E134&gt;0,1+MAX(A$1:A133))</f>
        <v>0</v>
      </c>
      <c r="B134" s="60" t="s">
        <v>63</v>
      </c>
      <c r="C134" s="35" t="s">
        <v>121</v>
      </c>
      <c r="D134" s="85"/>
      <c r="E134" s="90"/>
      <c r="F134" s="92"/>
      <c r="G134" s="83"/>
      <c r="H134" s="7"/>
    </row>
    <row r="135" spans="1:8" s="3" customFormat="1" x14ac:dyDescent="0.2">
      <c r="A135" s="120">
        <f>(IF(E135=0,0))+IF(E135&gt;0,1+MAX(A$1:A134))</f>
        <v>0</v>
      </c>
      <c r="B135" s="60"/>
      <c r="C135" s="41"/>
      <c r="D135" s="85"/>
      <c r="E135" s="99"/>
      <c r="F135" s="97"/>
      <c r="G135" s="98"/>
      <c r="H135" s="7"/>
    </row>
    <row r="136" spans="1:8" s="3" customFormat="1" ht="25.5" x14ac:dyDescent="0.2">
      <c r="A136" s="120">
        <f>(IF(E136=0,0))+IF(E136&gt;0,1+MAX(A$1:A135))</f>
        <v>42</v>
      </c>
      <c r="B136" s="60"/>
      <c r="C136" s="12" t="s">
        <v>48</v>
      </c>
      <c r="D136" s="85" t="s">
        <v>25</v>
      </c>
      <c r="E136" s="99">
        <v>14.7</v>
      </c>
      <c r="F136" s="97"/>
      <c r="G136" s="98">
        <f>+E136*F136</f>
        <v>0</v>
      </c>
      <c r="H136" s="7"/>
    </row>
    <row r="137" spans="1:8" s="3" customFormat="1" x14ac:dyDescent="0.2">
      <c r="A137" s="120">
        <f>(IF(E137=0,0))+IF(E137&gt;0,1+MAX(A$1:A136))</f>
        <v>0</v>
      </c>
      <c r="B137" s="60"/>
      <c r="C137" s="12"/>
      <c r="D137" s="85"/>
      <c r="E137" s="96"/>
      <c r="F137" s="97"/>
      <c r="G137" s="98"/>
      <c r="H137" s="7"/>
    </row>
    <row r="138" spans="1:8" s="3" customFormat="1" ht="25.5" x14ac:dyDescent="0.2">
      <c r="A138" s="120">
        <f>(IF(E138=0,0))+IF(E138&gt;0,1+MAX(A$1:A137))</f>
        <v>43</v>
      </c>
      <c r="B138" s="60"/>
      <c r="C138" s="12" t="s">
        <v>87</v>
      </c>
      <c r="D138" s="85" t="s">
        <v>24</v>
      </c>
      <c r="E138" s="99">
        <v>10.1</v>
      </c>
      <c r="F138" s="97"/>
      <c r="G138" s="98">
        <f>+E138*F138</f>
        <v>0</v>
      </c>
      <c r="H138" s="7"/>
    </row>
    <row r="139" spans="1:8" s="3" customFormat="1" x14ac:dyDescent="0.2">
      <c r="A139" s="120">
        <f>(IF(E139=0,0))+IF(E139&gt;0,1+MAX(A$1:A138))</f>
        <v>0</v>
      </c>
      <c r="B139" s="60"/>
      <c r="C139" s="12"/>
      <c r="D139" s="85"/>
      <c r="E139" s="99"/>
      <c r="F139" s="97"/>
      <c r="G139" s="98"/>
      <c r="H139" s="7"/>
    </row>
    <row r="140" spans="1:8" s="3" customFormat="1" ht="25.5" x14ac:dyDescent="0.2">
      <c r="A140" s="120">
        <f>(IF(E140=0,0))+IF(E140&gt;0,1+MAX(A$1:A139))</f>
        <v>44</v>
      </c>
      <c r="B140" s="60"/>
      <c r="C140" s="12" t="s">
        <v>98</v>
      </c>
      <c r="D140" s="85" t="s">
        <v>24</v>
      </c>
      <c r="E140" s="99">
        <v>8.1999999999999993</v>
      </c>
      <c r="F140" s="97"/>
      <c r="G140" s="98">
        <f>+E140*F140</f>
        <v>0</v>
      </c>
      <c r="H140" s="7"/>
    </row>
    <row r="141" spans="1:8" s="3" customFormat="1" x14ac:dyDescent="0.2">
      <c r="A141" s="120">
        <f>(IF(E141=0,0))+IF(E141&gt;0,1+MAX(A$1:A140))</f>
        <v>0</v>
      </c>
      <c r="B141" s="60"/>
      <c r="C141" s="12"/>
      <c r="D141" s="85"/>
      <c r="E141" s="99"/>
      <c r="F141" s="97"/>
      <c r="G141" s="98"/>
      <c r="H141" s="7"/>
    </row>
    <row r="142" spans="1:8" s="3" customFormat="1" x14ac:dyDescent="0.2">
      <c r="A142" s="120">
        <f>(IF(E142=0,0))+IF(E142&gt;0,1+MAX(A$1:A141))</f>
        <v>45</v>
      </c>
      <c r="B142" s="60"/>
      <c r="C142" s="40" t="s">
        <v>16</v>
      </c>
      <c r="D142" s="85" t="s">
        <v>8</v>
      </c>
      <c r="E142" s="90">
        <v>1</v>
      </c>
      <c r="F142" s="92"/>
      <c r="G142" s="83">
        <f>+E142*F142</f>
        <v>0</v>
      </c>
      <c r="H142" s="7"/>
    </row>
    <row r="143" spans="1:8" s="3" customFormat="1" ht="12.75" customHeight="1" x14ac:dyDescent="0.2">
      <c r="A143" s="120">
        <f>(IF(E143=0,0))+IF(E143&gt;0,1+MAX(A$1:A142))</f>
        <v>0</v>
      </c>
      <c r="B143" s="60"/>
      <c r="C143" s="42"/>
      <c r="D143" s="85"/>
      <c r="E143" s="100"/>
      <c r="F143" s="92"/>
      <c r="G143" s="83"/>
      <c r="H143" s="7"/>
    </row>
    <row r="144" spans="1:8" s="3" customFormat="1" x14ac:dyDescent="0.2">
      <c r="A144" s="120">
        <f>(IF(E144=0,0))+IF(E144&gt;0,1+MAX(A$1:A143))</f>
        <v>46</v>
      </c>
      <c r="B144" s="60"/>
      <c r="C144" s="40" t="s">
        <v>107</v>
      </c>
      <c r="D144" s="85" t="s">
        <v>8</v>
      </c>
      <c r="E144" s="90">
        <v>1</v>
      </c>
      <c r="F144" s="92"/>
      <c r="G144" s="83">
        <f>+E144*F144</f>
        <v>0</v>
      </c>
      <c r="H144" s="7"/>
    </row>
    <row r="145" spans="1:8" s="3" customFormat="1" ht="12.75" customHeight="1" x14ac:dyDescent="0.2">
      <c r="A145" s="120">
        <f>(IF(E145=0,0))+IF(E145&gt;0,1+MAX(A$1:A144))</f>
        <v>0</v>
      </c>
      <c r="B145" s="60"/>
      <c r="C145" s="12"/>
      <c r="D145" s="85"/>
      <c r="E145" s="100"/>
      <c r="F145" s="92"/>
      <c r="G145" s="83"/>
      <c r="H145" s="7"/>
    </row>
    <row r="146" spans="1:8" s="3" customFormat="1" ht="12.75" customHeight="1" x14ac:dyDescent="0.2">
      <c r="A146" s="120">
        <f>(IF(E146=0,0))+IF(E146&gt;0,1+MAX(A$1:A145))</f>
        <v>0</v>
      </c>
      <c r="B146" s="60"/>
      <c r="C146" s="25"/>
      <c r="D146" s="85"/>
      <c r="E146" s="100"/>
      <c r="F146" s="92"/>
      <c r="G146" s="83"/>
      <c r="H146" s="7"/>
    </row>
    <row r="147" spans="1:8" s="3" customFormat="1" x14ac:dyDescent="0.2">
      <c r="A147" s="120">
        <f>(IF(E147=0,0))+IF(E147&gt;0,1+MAX(A$1:A146))</f>
        <v>0</v>
      </c>
      <c r="B147" s="60" t="s">
        <v>64</v>
      </c>
      <c r="C147" s="35" t="s">
        <v>122</v>
      </c>
      <c r="D147" s="85"/>
      <c r="E147" s="90"/>
      <c r="F147" s="92"/>
      <c r="G147" s="83"/>
      <c r="H147" s="7"/>
    </row>
    <row r="148" spans="1:8" s="3" customFormat="1" x14ac:dyDescent="0.2">
      <c r="A148" s="120">
        <f>(IF(E148=0,0))+IF(E148&gt;0,1+MAX(A$1:A147))</f>
        <v>0</v>
      </c>
      <c r="B148" s="60"/>
      <c r="C148" s="35"/>
      <c r="D148" s="85"/>
      <c r="E148" s="90"/>
      <c r="F148" s="92"/>
      <c r="G148" s="83"/>
      <c r="H148" s="7"/>
    </row>
    <row r="149" spans="1:8" s="3" customFormat="1" ht="25.5" x14ac:dyDescent="0.2">
      <c r="A149" s="120">
        <f>(IF(E149=0,0))+IF(E149&gt;0,1+MAX(A$1:A148))</f>
        <v>47</v>
      </c>
      <c r="B149" s="60"/>
      <c r="C149" s="38" t="s">
        <v>88</v>
      </c>
      <c r="D149" s="85" t="s">
        <v>24</v>
      </c>
      <c r="E149" s="100">
        <v>8.1999999999999993</v>
      </c>
      <c r="F149" s="92"/>
      <c r="G149" s="83">
        <f>+E149*F149</f>
        <v>0</v>
      </c>
      <c r="H149" s="7"/>
    </row>
    <row r="150" spans="1:8" s="3" customFormat="1" x14ac:dyDescent="0.2">
      <c r="A150" s="120">
        <f>(IF(E150=0,0))+IF(E150&gt;0,1+MAX(A$1:A149))</f>
        <v>0</v>
      </c>
      <c r="B150" s="60"/>
      <c r="C150" s="35"/>
      <c r="D150" s="85"/>
      <c r="E150" s="90"/>
      <c r="F150" s="92"/>
      <c r="G150" s="83"/>
      <c r="H150" s="7"/>
    </row>
    <row r="151" spans="1:8" s="3" customFormat="1" ht="25.5" x14ac:dyDescent="0.2">
      <c r="A151" s="120">
        <f>(IF(E151=0,0))+IF(E151&gt;0,1+MAX(A$1:A150))</f>
        <v>48</v>
      </c>
      <c r="B151" s="60"/>
      <c r="C151" s="38" t="s">
        <v>79</v>
      </c>
      <c r="D151" s="85" t="s">
        <v>24</v>
      </c>
      <c r="E151" s="100">
        <v>27.6</v>
      </c>
      <c r="F151" s="92"/>
      <c r="G151" s="83">
        <f>+E151*F151</f>
        <v>0</v>
      </c>
      <c r="H151" s="7"/>
    </row>
    <row r="152" spans="1:8" s="3" customFormat="1" x14ac:dyDescent="0.2">
      <c r="A152" s="120">
        <f>(IF(E152=0,0))+IF(E152&gt;0,1+MAX(A$1:A151))</f>
        <v>0</v>
      </c>
      <c r="B152" s="60"/>
      <c r="C152" s="21"/>
      <c r="D152" s="85"/>
      <c r="E152" s="90"/>
      <c r="F152" s="92"/>
      <c r="G152" s="83"/>
      <c r="H152" s="7"/>
    </row>
    <row r="153" spans="1:8" s="3" customFormat="1" x14ac:dyDescent="0.2">
      <c r="A153" s="120">
        <f>(IF(E153=0,0))+IF(E153&gt;0,1+MAX(A$1:A152))</f>
        <v>0</v>
      </c>
      <c r="B153" s="60"/>
      <c r="C153" s="25"/>
      <c r="D153" s="85"/>
      <c r="E153" s="90"/>
      <c r="F153" s="92"/>
      <c r="G153" s="83"/>
      <c r="H153" s="7"/>
    </row>
    <row r="154" spans="1:8" s="3" customFormat="1" ht="31.5" customHeight="1" x14ac:dyDescent="0.2">
      <c r="A154" s="120">
        <f>(IF(E154=0,0))+IF(E154&gt;0,1+MAX(A$1:A153))</f>
        <v>0</v>
      </c>
      <c r="B154" s="60"/>
      <c r="C154" s="28" t="str">
        <f>" Sous Total H.T. - "&amp;C130</f>
        <v xml:space="preserve"> Sous Total H.T. - 4 - GRISAILLE "La mise au tombeau"</v>
      </c>
      <c r="D154" s="93"/>
      <c r="E154" s="94"/>
      <c r="F154" s="95"/>
      <c r="G154" s="39">
        <f>SUM(G130:G152)</f>
        <v>0</v>
      </c>
      <c r="H154" s="7"/>
    </row>
    <row r="155" spans="1:8" s="3" customFormat="1" x14ac:dyDescent="0.2">
      <c r="A155" s="120">
        <f>(IF(E155=0,0))+IF(E155&gt;0,1+MAX(A$1:A154))</f>
        <v>0</v>
      </c>
      <c r="B155" s="57"/>
      <c r="C155" s="19" t="s">
        <v>20</v>
      </c>
      <c r="D155" s="76"/>
      <c r="E155" s="77"/>
      <c r="F155" s="81"/>
      <c r="G155" s="83"/>
      <c r="H155" s="8"/>
    </row>
    <row r="156" spans="1:8" s="3" customFormat="1" x14ac:dyDescent="0.2">
      <c r="A156" s="120">
        <f>(IF(E156=0,0))+IF(E156&gt;0,1+MAX(A$1:A155))</f>
        <v>0</v>
      </c>
      <c r="B156" s="57"/>
      <c r="C156" s="9"/>
      <c r="D156" s="76"/>
      <c r="E156" s="77"/>
      <c r="F156" s="81"/>
      <c r="G156" s="83"/>
      <c r="H156" s="7"/>
    </row>
    <row r="157" spans="1:8" s="3" customFormat="1" x14ac:dyDescent="0.2">
      <c r="A157" s="120">
        <f>(IF(E157=0,0))+IF(E157&gt;0,1+MAX(A$1:A156))</f>
        <v>0</v>
      </c>
      <c r="B157" s="60" t="s">
        <v>59</v>
      </c>
      <c r="C157" s="32" t="s">
        <v>67</v>
      </c>
      <c r="D157" s="85"/>
      <c r="E157" s="96"/>
      <c r="F157" s="97"/>
      <c r="G157" s="98"/>
      <c r="H157" s="7"/>
    </row>
    <row r="158" spans="1:8" s="3" customFormat="1" x14ac:dyDescent="0.2">
      <c r="A158" s="120">
        <f>(IF(E158=0,0))+IF(E158&gt;0,1+MAX(A$1:A157))</f>
        <v>0</v>
      </c>
      <c r="B158" s="60"/>
      <c r="C158" s="32"/>
      <c r="D158" s="85"/>
      <c r="E158" s="96"/>
      <c r="F158" s="97"/>
      <c r="G158" s="98"/>
      <c r="H158" s="7"/>
    </row>
    <row r="159" spans="1:8" s="3" customFormat="1" ht="25.5" x14ac:dyDescent="0.2">
      <c r="A159" s="120">
        <f>(IF(E159=0,0))+IF(E159&gt;0,1+MAX(A$1:A158))</f>
        <v>0</v>
      </c>
      <c r="B159" s="60" t="s">
        <v>63</v>
      </c>
      <c r="C159" s="35" t="s">
        <v>121</v>
      </c>
      <c r="D159" s="85"/>
      <c r="E159" s="90"/>
      <c r="F159" s="92"/>
      <c r="G159" s="83"/>
      <c r="H159" s="7"/>
    </row>
    <row r="160" spans="1:8" s="3" customFormat="1" x14ac:dyDescent="0.2">
      <c r="A160" s="120">
        <f>(IF(E160=0,0))+IF(E160&gt;0,1+MAX(A$1:A159))</f>
        <v>0</v>
      </c>
      <c r="B160" s="60"/>
      <c r="C160" s="41"/>
      <c r="D160" s="85"/>
      <c r="E160" s="99"/>
      <c r="F160" s="97"/>
      <c r="G160" s="98"/>
      <c r="H160" s="7"/>
    </row>
    <row r="161" spans="1:8" s="3" customFormat="1" ht="25.5" x14ac:dyDescent="0.2">
      <c r="A161" s="120">
        <f>(IF(E161=0,0))+IF(E161&gt;0,1+MAX(A$1:A160))</f>
        <v>49</v>
      </c>
      <c r="B161" s="60"/>
      <c r="C161" s="12" t="s">
        <v>48</v>
      </c>
      <c r="D161" s="85" t="s">
        <v>25</v>
      </c>
      <c r="E161" s="99">
        <v>16</v>
      </c>
      <c r="F161" s="97"/>
      <c r="G161" s="98">
        <f>+E161*F161</f>
        <v>0</v>
      </c>
      <c r="H161" s="7"/>
    </row>
    <row r="162" spans="1:8" s="3" customFormat="1" x14ac:dyDescent="0.2">
      <c r="A162" s="120">
        <f>(IF(E162=0,0))+IF(E162&gt;0,1+MAX(A$1:A161))</f>
        <v>0</v>
      </c>
      <c r="B162" s="60"/>
      <c r="C162" s="12"/>
      <c r="D162" s="85"/>
      <c r="E162" s="96"/>
      <c r="F162" s="97"/>
      <c r="G162" s="98"/>
      <c r="H162" s="7"/>
    </row>
    <row r="163" spans="1:8" s="3" customFormat="1" ht="25.5" x14ac:dyDescent="0.2">
      <c r="A163" s="120">
        <f>(IF(E163=0,0))+IF(E163&gt;0,1+MAX(A$1:A162))</f>
        <v>50</v>
      </c>
      <c r="B163" s="60"/>
      <c r="C163" s="12" t="s">
        <v>87</v>
      </c>
      <c r="D163" s="85" t="s">
        <v>24</v>
      </c>
      <c r="E163" s="99">
        <v>10.5</v>
      </c>
      <c r="F163" s="97"/>
      <c r="G163" s="98">
        <f>+E163*F163</f>
        <v>0</v>
      </c>
      <c r="H163" s="7"/>
    </row>
    <row r="164" spans="1:8" s="3" customFormat="1" x14ac:dyDescent="0.2">
      <c r="A164" s="120">
        <f>(IF(E164=0,0))+IF(E164&gt;0,1+MAX(A$1:A163))</f>
        <v>0</v>
      </c>
      <c r="B164" s="60"/>
      <c r="C164" s="12"/>
      <c r="D164" s="85"/>
      <c r="E164" s="99"/>
      <c r="F164" s="97"/>
      <c r="G164" s="98"/>
      <c r="H164" s="7"/>
    </row>
    <row r="165" spans="1:8" s="3" customFormat="1" x14ac:dyDescent="0.2">
      <c r="A165" s="120">
        <f>(IF(E165=0,0))+IF(E165&gt;0,1+MAX(A$1:A164))</f>
        <v>51</v>
      </c>
      <c r="B165" s="60"/>
      <c r="C165" s="40" t="s">
        <v>16</v>
      </c>
      <c r="D165" s="85" t="s">
        <v>8</v>
      </c>
      <c r="E165" s="90">
        <v>1</v>
      </c>
      <c r="F165" s="92"/>
      <c r="G165" s="83">
        <f>+E165*F165</f>
        <v>0</v>
      </c>
      <c r="H165" s="7"/>
    </row>
    <row r="166" spans="1:8" s="3" customFormat="1" ht="12.75" customHeight="1" x14ac:dyDescent="0.2">
      <c r="A166" s="120">
        <f>(IF(E166=0,0))+IF(E166&gt;0,1+MAX(A$1:A165))</f>
        <v>0</v>
      </c>
      <c r="B166" s="60"/>
      <c r="C166" s="42"/>
      <c r="D166" s="85"/>
      <c r="E166" s="100"/>
      <c r="F166" s="92"/>
      <c r="G166" s="83"/>
      <c r="H166" s="7"/>
    </row>
    <row r="167" spans="1:8" s="3" customFormat="1" x14ac:dyDescent="0.2">
      <c r="A167" s="120">
        <f>(IF(E167=0,0))+IF(E167&gt;0,1+MAX(A$1:A166))</f>
        <v>52</v>
      </c>
      <c r="B167" s="60"/>
      <c r="C167" s="40" t="s">
        <v>107</v>
      </c>
      <c r="D167" s="85" t="s">
        <v>8</v>
      </c>
      <c r="E167" s="90">
        <v>1</v>
      </c>
      <c r="F167" s="92"/>
      <c r="G167" s="83">
        <f>+E167*F167</f>
        <v>0</v>
      </c>
      <c r="H167" s="7"/>
    </row>
    <row r="168" spans="1:8" s="3" customFormat="1" ht="12.75" customHeight="1" x14ac:dyDescent="0.2">
      <c r="A168" s="120">
        <f>(IF(E168=0,0))+IF(E168&gt;0,1+MAX(A$1:A167))</f>
        <v>0</v>
      </c>
      <c r="B168" s="60"/>
      <c r="C168" s="12"/>
      <c r="D168" s="85"/>
      <c r="E168" s="100"/>
      <c r="F168" s="92"/>
      <c r="G168" s="83"/>
      <c r="H168" s="7"/>
    </row>
    <row r="169" spans="1:8" s="3" customFormat="1" ht="12.75" customHeight="1" x14ac:dyDescent="0.2">
      <c r="A169" s="120">
        <f>(IF(E169=0,0))+IF(E169&gt;0,1+MAX(A$1:A168))</f>
        <v>0</v>
      </c>
      <c r="B169" s="60"/>
      <c r="C169" s="25"/>
      <c r="D169" s="85"/>
      <c r="E169" s="100"/>
      <c r="F169" s="92"/>
      <c r="G169" s="83"/>
      <c r="H169" s="7"/>
    </row>
    <row r="170" spans="1:8" s="3" customFormat="1" x14ac:dyDescent="0.2">
      <c r="A170" s="120">
        <f>(IF(E170=0,0))+IF(E170&gt;0,1+MAX(A$1:A169))</f>
        <v>0</v>
      </c>
      <c r="B170" s="60" t="s">
        <v>64</v>
      </c>
      <c r="C170" s="35" t="s">
        <v>122</v>
      </c>
      <c r="D170" s="85"/>
      <c r="E170" s="90"/>
      <c r="F170" s="92"/>
      <c r="G170" s="83"/>
      <c r="H170" s="7"/>
    </row>
    <row r="171" spans="1:8" s="3" customFormat="1" x14ac:dyDescent="0.2">
      <c r="A171" s="120">
        <f>(IF(E171=0,0))+IF(E171&gt;0,1+MAX(A$1:A170))</f>
        <v>0</v>
      </c>
      <c r="B171" s="60"/>
      <c r="C171" s="35"/>
      <c r="D171" s="85"/>
      <c r="E171" s="90"/>
      <c r="F171" s="92"/>
      <c r="G171" s="83"/>
      <c r="H171" s="7"/>
    </row>
    <row r="172" spans="1:8" s="3" customFormat="1" ht="25.5" x14ac:dyDescent="0.2">
      <c r="A172" s="120">
        <f>(IF(E172=0,0))+IF(E172&gt;0,1+MAX(A$1:A171))</f>
        <v>53</v>
      </c>
      <c r="B172" s="60"/>
      <c r="C172" s="38" t="s">
        <v>79</v>
      </c>
      <c r="D172" s="85" t="s">
        <v>24</v>
      </c>
      <c r="E172" s="100">
        <v>27.1</v>
      </c>
      <c r="F172" s="92"/>
      <c r="G172" s="83">
        <f>+E172*F172</f>
        <v>0</v>
      </c>
      <c r="H172" s="7"/>
    </row>
    <row r="173" spans="1:8" s="3" customFormat="1" x14ac:dyDescent="0.2">
      <c r="A173" s="120">
        <f>(IF(E173=0,0))+IF(E173&gt;0,1+MAX(A$1:A172))</f>
        <v>0</v>
      </c>
      <c r="B173" s="60"/>
      <c r="C173" s="12"/>
      <c r="D173" s="85"/>
      <c r="E173" s="90"/>
      <c r="F173" s="92"/>
      <c r="G173" s="83"/>
      <c r="H173" s="7"/>
    </row>
    <row r="174" spans="1:8" s="3" customFormat="1" x14ac:dyDescent="0.2">
      <c r="A174" s="120">
        <f>(IF(E174=0,0))+IF(E174&gt;0,1+MAX(A$1:A173))</f>
        <v>0</v>
      </c>
      <c r="B174" s="60"/>
      <c r="C174" s="25"/>
      <c r="D174" s="85"/>
      <c r="E174" s="90"/>
      <c r="F174" s="92"/>
      <c r="G174" s="83"/>
      <c r="H174" s="7"/>
    </row>
    <row r="175" spans="1:8" s="3" customFormat="1" ht="31.5" customHeight="1" x14ac:dyDescent="0.2">
      <c r="A175" s="120">
        <f>(IF(E175=0,0))+IF(E175&gt;0,1+MAX(A$1:A174))</f>
        <v>0</v>
      </c>
      <c r="B175" s="60"/>
      <c r="C175" s="53" t="str">
        <f>" Sous Total H.T. - "&amp;C155</f>
        <v xml:space="preserve"> Sous Total H.T. - 5 - GRISAILLE "la découverte du tombeau vide"</v>
      </c>
      <c r="D175" s="93"/>
      <c r="E175" s="94"/>
      <c r="F175" s="95"/>
      <c r="G175" s="39">
        <f>SUM(G155:G173)</f>
        <v>0</v>
      </c>
      <c r="H175" s="7"/>
    </row>
    <row r="176" spans="1:8" s="3" customFormat="1" x14ac:dyDescent="0.2">
      <c r="A176" s="120">
        <f>(IF(E176=0,0))+IF(E176&gt;0,1+MAX(A$1:A175))</f>
        <v>0</v>
      </c>
      <c r="B176" s="57"/>
      <c r="C176" s="19" t="s">
        <v>35</v>
      </c>
      <c r="D176" s="76"/>
      <c r="E176" s="77"/>
      <c r="F176" s="81"/>
      <c r="G176" s="83"/>
      <c r="H176" s="8"/>
    </row>
    <row r="177" spans="1:8" s="3" customFormat="1" x14ac:dyDescent="0.2">
      <c r="A177" s="120">
        <f>(IF(E177=0,0))+IF(E177&gt;0,1+MAX(A$1:A176))</f>
        <v>0</v>
      </c>
      <c r="B177" s="57"/>
      <c r="C177" s="9"/>
      <c r="D177" s="76"/>
      <c r="E177" s="77"/>
      <c r="F177" s="81"/>
      <c r="G177" s="83"/>
      <c r="H177" s="7"/>
    </row>
    <row r="178" spans="1:8" s="3" customFormat="1" x14ac:dyDescent="0.2">
      <c r="A178" s="120">
        <f>(IF(E178=0,0))+IF(E178&gt;0,1+MAX(A$1:A177))</f>
        <v>0</v>
      </c>
      <c r="B178" s="60" t="s">
        <v>59</v>
      </c>
      <c r="C178" s="32" t="s">
        <v>67</v>
      </c>
      <c r="D178" s="85"/>
      <c r="E178" s="96"/>
      <c r="F178" s="97"/>
      <c r="G178" s="98"/>
      <c r="H178" s="7"/>
    </row>
    <row r="179" spans="1:8" s="3" customFormat="1" x14ac:dyDescent="0.2">
      <c r="A179" s="120">
        <f>(IF(E179=0,0))+IF(E179&gt;0,1+MAX(A$1:A178))</f>
        <v>0</v>
      </c>
      <c r="B179" s="60"/>
      <c r="C179" s="32"/>
      <c r="D179" s="85"/>
      <c r="E179" s="96"/>
      <c r="F179" s="97"/>
      <c r="G179" s="98"/>
      <c r="H179" s="7"/>
    </row>
    <row r="180" spans="1:8" s="3" customFormat="1" ht="25.5" x14ac:dyDescent="0.2">
      <c r="A180" s="120">
        <f>(IF(E180=0,0))+IF(E180&gt;0,1+MAX(A$1:A179))</f>
        <v>0</v>
      </c>
      <c r="B180" s="60" t="s">
        <v>63</v>
      </c>
      <c r="C180" s="35" t="s">
        <v>121</v>
      </c>
      <c r="D180" s="85"/>
      <c r="E180" s="90"/>
      <c r="F180" s="92"/>
      <c r="G180" s="83"/>
      <c r="H180" s="7"/>
    </row>
    <row r="181" spans="1:8" s="3" customFormat="1" x14ac:dyDescent="0.2">
      <c r="A181" s="120">
        <f>(IF(E181=0,0))+IF(E181&gt;0,1+MAX(A$1:A180))</f>
        <v>0</v>
      </c>
      <c r="B181" s="60"/>
      <c r="C181" s="41"/>
      <c r="D181" s="85"/>
      <c r="E181" s="99"/>
      <c r="F181" s="97"/>
      <c r="G181" s="98"/>
      <c r="H181" s="7"/>
    </row>
    <row r="182" spans="1:8" s="3" customFormat="1" ht="25.5" x14ac:dyDescent="0.2">
      <c r="A182" s="120">
        <f>(IF(E182=0,0))+IF(E182&gt;0,1+MAX(A$1:A181))</f>
        <v>54</v>
      </c>
      <c r="B182" s="60"/>
      <c r="C182" s="12" t="s">
        <v>48</v>
      </c>
      <c r="D182" s="85" t="s">
        <v>25</v>
      </c>
      <c r="E182" s="99">
        <v>15.6</v>
      </c>
      <c r="F182" s="97"/>
      <c r="G182" s="98">
        <f>+E182*F182</f>
        <v>0</v>
      </c>
      <c r="H182" s="7"/>
    </row>
    <row r="183" spans="1:8" s="3" customFormat="1" x14ac:dyDescent="0.2">
      <c r="A183" s="120">
        <f>(IF(E183=0,0))+IF(E183&gt;0,1+MAX(A$1:A182))</f>
        <v>0</v>
      </c>
      <c r="B183" s="60"/>
      <c r="C183" s="12"/>
      <c r="D183" s="85"/>
      <c r="E183" s="96"/>
      <c r="F183" s="97"/>
      <c r="G183" s="98"/>
      <c r="H183" s="7"/>
    </row>
    <row r="184" spans="1:8" s="3" customFormat="1" ht="25.5" x14ac:dyDescent="0.2">
      <c r="A184" s="120">
        <f>(IF(E184=0,0))+IF(E184&gt;0,1+MAX(A$1:A183))</f>
        <v>55</v>
      </c>
      <c r="B184" s="60"/>
      <c r="C184" s="12" t="s">
        <v>87</v>
      </c>
      <c r="D184" s="85" t="s">
        <v>24</v>
      </c>
      <c r="E184" s="99">
        <v>10.5</v>
      </c>
      <c r="F184" s="97"/>
      <c r="G184" s="98">
        <f>+E184*F184</f>
        <v>0</v>
      </c>
      <c r="H184" s="7"/>
    </row>
    <row r="185" spans="1:8" s="3" customFormat="1" x14ac:dyDescent="0.2">
      <c r="A185" s="120">
        <f>(IF(E185=0,0))+IF(E185&gt;0,1+MAX(A$1:A184))</f>
        <v>0</v>
      </c>
      <c r="B185" s="60"/>
      <c r="C185" s="12"/>
      <c r="D185" s="85"/>
      <c r="E185" s="99"/>
      <c r="F185" s="97"/>
      <c r="G185" s="98"/>
      <c r="H185" s="7"/>
    </row>
    <row r="186" spans="1:8" s="3" customFormat="1" x14ac:dyDescent="0.2">
      <c r="A186" s="120">
        <f>(IF(E186=0,0))+IF(E186&gt;0,1+MAX(A$1:A185))</f>
        <v>56</v>
      </c>
      <c r="B186" s="60"/>
      <c r="C186" s="40" t="s">
        <v>16</v>
      </c>
      <c r="D186" s="85" t="s">
        <v>8</v>
      </c>
      <c r="E186" s="90">
        <v>1</v>
      </c>
      <c r="F186" s="92"/>
      <c r="G186" s="83">
        <f>+E186*F186</f>
        <v>0</v>
      </c>
      <c r="H186" s="7"/>
    </row>
    <row r="187" spans="1:8" s="3" customFormat="1" ht="12.75" customHeight="1" x14ac:dyDescent="0.2">
      <c r="A187" s="120">
        <f>(IF(E187=0,0))+IF(E187&gt;0,1+MAX(A$1:A186))</f>
        <v>0</v>
      </c>
      <c r="B187" s="60"/>
      <c r="C187" s="42"/>
      <c r="D187" s="85"/>
      <c r="E187" s="100"/>
      <c r="F187" s="92"/>
      <c r="G187" s="83"/>
      <c r="H187" s="7"/>
    </row>
    <row r="188" spans="1:8" s="3" customFormat="1" x14ac:dyDescent="0.2">
      <c r="A188" s="120">
        <f>(IF(E188=0,0))+IF(E188&gt;0,1+MAX(A$1:A187))</f>
        <v>57</v>
      </c>
      <c r="B188" s="60"/>
      <c r="C188" s="40" t="s">
        <v>107</v>
      </c>
      <c r="D188" s="85" t="s">
        <v>8</v>
      </c>
      <c r="E188" s="90">
        <v>1</v>
      </c>
      <c r="F188" s="92"/>
      <c r="G188" s="83">
        <f>+E188*F188</f>
        <v>0</v>
      </c>
      <c r="H188" s="7"/>
    </row>
    <row r="189" spans="1:8" s="3" customFormat="1" ht="12.75" customHeight="1" x14ac:dyDescent="0.2">
      <c r="A189" s="120">
        <f>(IF(E189=0,0))+IF(E189&gt;0,1+MAX(A$1:A188))</f>
        <v>0</v>
      </c>
      <c r="B189" s="60"/>
      <c r="C189" s="12"/>
      <c r="D189" s="85"/>
      <c r="E189" s="100"/>
      <c r="F189" s="92"/>
      <c r="G189" s="83"/>
      <c r="H189" s="7"/>
    </row>
    <row r="190" spans="1:8" s="3" customFormat="1" ht="12.75" customHeight="1" x14ac:dyDescent="0.2">
      <c r="A190" s="120">
        <f>(IF(E190=0,0))+IF(E190&gt;0,1+MAX(A$1:A189))</f>
        <v>0</v>
      </c>
      <c r="B190" s="60"/>
      <c r="C190" s="25"/>
      <c r="D190" s="85"/>
      <c r="E190" s="100"/>
      <c r="F190" s="92"/>
      <c r="G190" s="83"/>
      <c r="H190" s="7"/>
    </row>
    <row r="191" spans="1:8" s="3" customFormat="1" x14ac:dyDescent="0.2">
      <c r="A191" s="120">
        <f>(IF(E191=0,0))+IF(E191&gt;0,1+MAX(A$1:A190))</f>
        <v>0</v>
      </c>
      <c r="B191" s="60" t="s">
        <v>64</v>
      </c>
      <c r="C191" s="35" t="s">
        <v>122</v>
      </c>
      <c r="D191" s="85"/>
      <c r="E191" s="90"/>
      <c r="F191" s="92"/>
      <c r="G191" s="83"/>
      <c r="H191" s="7"/>
    </row>
    <row r="192" spans="1:8" s="3" customFormat="1" x14ac:dyDescent="0.2">
      <c r="A192" s="120">
        <f>(IF(E192=0,0))+IF(E192&gt;0,1+MAX(A$1:A191))</f>
        <v>0</v>
      </c>
      <c r="B192" s="60"/>
      <c r="C192" s="35"/>
      <c r="D192" s="85"/>
      <c r="E192" s="90"/>
      <c r="F192" s="92"/>
      <c r="G192" s="83"/>
      <c r="H192" s="7"/>
    </row>
    <row r="193" spans="1:8" s="3" customFormat="1" ht="25.5" x14ac:dyDescent="0.2">
      <c r="A193" s="120">
        <f>(IF(E193=0,0))+IF(E193&gt;0,1+MAX(A$1:A192))</f>
        <v>58</v>
      </c>
      <c r="B193" s="60"/>
      <c r="C193" s="38" t="s">
        <v>79</v>
      </c>
      <c r="D193" s="85" t="s">
        <v>24</v>
      </c>
      <c r="E193" s="100">
        <v>23.1</v>
      </c>
      <c r="F193" s="92"/>
      <c r="G193" s="83">
        <f>+E193*F193</f>
        <v>0</v>
      </c>
      <c r="H193" s="7"/>
    </row>
    <row r="194" spans="1:8" s="3" customFormat="1" x14ac:dyDescent="0.2">
      <c r="A194" s="120">
        <f>(IF(E194=0,0))+IF(E194&gt;0,1+MAX(A$1:A193))</f>
        <v>0</v>
      </c>
      <c r="B194" s="60"/>
      <c r="C194" s="12"/>
      <c r="D194" s="85"/>
      <c r="E194" s="90"/>
      <c r="F194" s="92"/>
      <c r="G194" s="83"/>
      <c r="H194" s="7"/>
    </row>
    <row r="195" spans="1:8" s="3" customFormat="1" x14ac:dyDescent="0.2">
      <c r="A195" s="120">
        <f>(IF(E195=0,0))+IF(E195&gt;0,1+MAX(A$1:A194))</f>
        <v>0</v>
      </c>
      <c r="B195" s="60"/>
      <c r="C195" s="25"/>
      <c r="D195" s="85"/>
      <c r="E195" s="90"/>
      <c r="F195" s="92"/>
      <c r="G195" s="83"/>
      <c r="H195" s="7"/>
    </row>
    <row r="196" spans="1:8" s="3" customFormat="1" ht="31.5" customHeight="1" x14ac:dyDescent="0.2">
      <c r="A196" s="120">
        <f>(IF(E196=0,0))+IF(E196&gt;0,1+MAX(A$1:A195))</f>
        <v>0</v>
      </c>
      <c r="B196" s="60"/>
      <c r="C196" s="53" t="str">
        <f>" Sous Total H.T. - "&amp;C176</f>
        <v xml:space="preserve"> Sous Total H.T. - 6 - GRISAILLE "la présentation au temple "</v>
      </c>
      <c r="D196" s="93"/>
      <c r="E196" s="94"/>
      <c r="F196" s="95"/>
      <c r="G196" s="39">
        <f>SUM(G176:G194)</f>
        <v>0</v>
      </c>
      <c r="H196" s="7"/>
    </row>
    <row r="197" spans="1:8" s="3" customFormat="1" x14ac:dyDescent="0.2">
      <c r="A197" s="120">
        <f>(IF(E197=0,0))+IF(E197&gt;0,1+MAX(A$1:A196))</f>
        <v>0</v>
      </c>
      <c r="B197" s="57"/>
      <c r="C197" s="19" t="s">
        <v>36</v>
      </c>
      <c r="D197" s="76"/>
      <c r="E197" s="77"/>
      <c r="F197" s="81"/>
      <c r="G197" s="83"/>
      <c r="H197" s="8"/>
    </row>
    <row r="198" spans="1:8" s="3" customFormat="1" x14ac:dyDescent="0.2">
      <c r="A198" s="120">
        <f>(IF(E198=0,0))+IF(E198&gt;0,1+MAX(A$1:A197))</f>
        <v>0</v>
      </c>
      <c r="B198" s="57"/>
      <c r="C198" s="9"/>
      <c r="D198" s="76"/>
      <c r="E198" s="77"/>
      <c r="F198" s="81"/>
      <c r="G198" s="83"/>
      <c r="H198" s="7"/>
    </row>
    <row r="199" spans="1:8" s="3" customFormat="1" x14ac:dyDescent="0.2">
      <c r="A199" s="120">
        <f>(IF(E199=0,0))+IF(E199&gt;0,1+MAX(A$1:A198))</f>
        <v>0</v>
      </c>
      <c r="B199" s="60" t="s">
        <v>59</v>
      </c>
      <c r="C199" s="32" t="s">
        <v>67</v>
      </c>
      <c r="D199" s="85"/>
      <c r="E199" s="96"/>
      <c r="F199" s="97"/>
      <c r="G199" s="98"/>
      <c r="H199" s="7"/>
    </row>
    <row r="200" spans="1:8" s="3" customFormat="1" x14ac:dyDescent="0.2">
      <c r="A200" s="120">
        <f>(IF(E200=0,0))+IF(E200&gt;0,1+MAX(A$1:A199))</f>
        <v>0</v>
      </c>
      <c r="B200" s="60"/>
      <c r="C200" s="32"/>
      <c r="D200" s="85"/>
      <c r="E200" s="96"/>
      <c r="F200" s="97"/>
      <c r="G200" s="98"/>
      <c r="H200" s="7"/>
    </row>
    <row r="201" spans="1:8" s="3" customFormat="1" ht="25.5" x14ac:dyDescent="0.2">
      <c r="A201" s="120">
        <f>(IF(E201=0,0))+IF(E201&gt;0,1+MAX(A$1:A200))</f>
        <v>0</v>
      </c>
      <c r="B201" s="60" t="s">
        <v>63</v>
      </c>
      <c r="C201" s="35" t="s">
        <v>124</v>
      </c>
      <c r="D201" s="85"/>
      <c r="E201" s="90"/>
      <c r="F201" s="92"/>
      <c r="G201" s="83"/>
      <c r="H201" s="7"/>
    </row>
    <row r="202" spans="1:8" s="3" customFormat="1" x14ac:dyDescent="0.2">
      <c r="A202" s="120">
        <f>(IF(E202=0,0))+IF(E202&gt;0,1+MAX(A$1:A201))</f>
        <v>0</v>
      </c>
      <c r="B202" s="60"/>
      <c r="C202" s="21"/>
      <c r="D202" s="85"/>
      <c r="E202" s="96"/>
      <c r="F202" s="97"/>
      <c r="G202" s="98"/>
      <c r="H202" s="7"/>
    </row>
    <row r="203" spans="1:8" s="3" customFormat="1" ht="25.5" x14ac:dyDescent="0.2">
      <c r="A203" s="120">
        <f>(IF(E203=0,0))+IF(E203&gt;0,1+MAX(A$1:A202))</f>
        <v>59</v>
      </c>
      <c r="B203" s="60"/>
      <c r="C203" s="12" t="s">
        <v>48</v>
      </c>
      <c r="D203" s="85" t="s">
        <v>25</v>
      </c>
      <c r="E203" s="99">
        <v>14.9</v>
      </c>
      <c r="F203" s="97"/>
      <c r="G203" s="98">
        <f>+E203*F203</f>
        <v>0</v>
      </c>
      <c r="H203" s="7"/>
    </row>
    <row r="204" spans="1:8" s="3" customFormat="1" x14ac:dyDescent="0.2">
      <c r="A204" s="120">
        <f>(IF(E204=0,0))+IF(E204&gt;0,1+MAX(A$1:A203))</f>
        <v>0</v>
      </c>
      <c r="B204" s="60"/>
      <c r="C204" s="12"/>
      <c r="D204" s="85"/>
      <c r="E204" s="96"/>
      <c r="F204" s="97"/>
      <c r="G204" s="98"/>
      <c r="H204" s="7"/>
    </row>
    <row r="205" spans="1:8" s="3" customFormat="1" ht="25.5" x14ac:dyDescent="0.2">
      <c r="A205" s="120">
        <f>(IF(E205=0,0))+IF(E205&gt;0,1+MAX(A$1:A204))</f>
        <v>60</v>
      </c>
      <c r="B205" s="60"/>
      <c r="C205" s="12" t="s">
        <v>70</v>
      </c>
      <c r="D205" s="85" t="s">
        <v>24</v>
      </c>
      <c r="E205" s="99">
        <v>10.5</v>
      </c>
      <c r="F205" s="97"/>
      <c r="G205" s="98">
        <f>+E205*F205</f>
        <v>0</v>
      </c>
      <c r="H205" s="7"/>
    </row>
    <row r="206" spans="1:8" s="3" customFormat="1" x14ac:dyDescent="0.2">
      <c r="A206" s="120">
        <f>(IF(E206=0,0))+IF(E206&gt;0,1+MAX(A$1:A205))</f>
        <v>0</v>
      </c>
      <c r="B206" s="60"/>
      <c r="C206" s="42"/>
      <c r="D206" s="85"/>
      <c r="E206" s="90"/>
      <c r="F206" s="92"/>
      <c r="G206" s="83"/>
      <c r="H206" s="7"/>
    </row>
    <row r="207" spans="1:8" s="3" customFormat="1" x14ac:dyDescent="0.2">
      <c r="A207" s="120">
        <f>(IF(E207=0,0))+IF(E207&gt;0,1+MAX(A$1:A206))</f>
        <v>61</v>
      </c>
      <c r="B207" s="60"/>
      <c r="C207" s="12" t="s">
        <v>50</v>
      </c>
      <c r="D207" s="85" t="s">
        <v>24</v>
      </c>
      <c r="E207" s="99">
        <v>7.5</v>
      </c>
      <c r="F207" s="97"/>
      <c r="G207" s="98">
        <f>+E207*F207</f>
        <v>0</v>
      </c>
      <c r="H207" s="7"/>
    </row>
    <row r="208" spans="1:8" s="3" customFormat="1" x14ac:dyDescent="0.2">
      <c r="A208" s="120">
        <f>(IF(E208=0,0))+IF(E208&gt;0,1+MAX(A$1:A207))</f>
        <v>0</v>
      </c>
      <c r="B208" s="60"/>
      <c r="C208" s="12"/>
      <c r="D208" s="85"/>
      <c r="E208" s="99"/>
      <c r="F208" s="97"/>
      <c r="G208" s="98"/>
      <c r="H208" s="7"/>
    </row>
    <row r="209" spans="1:8" s="3" customFormat="1" x14ac:dyDescent="0.2">
      <c r="A209" s="120">
        <f>(IF(E209=0,0))+IF(E209&gt;0,1+MAX(A$1:A208))</f>
        <v>62</v>
      </c>
      <c r="B209" s="60"/>
      <c r="C209" s="40" t="s">
        <v>16</v>
      </c>
      <c r="D209" s="85" t="s">
        <v>8</v>
      </c>
      <c r="E209" s="90">
        <v>1</v>
      </c>
      <c r="F209" s="92"/>
      <c r="G209" s="83">
        <f>+E209*F209</f>
        <v>0</v>
      </c>
      <c r="H209" s="7"/>
    </row>
    <row r="210" spans="1:8" s="3" customFormat="1" ht="12.75" customHeight="1" x14ac:dyDescent="0.2">
      <c r="A210" s="120">
        <f>(IF(E210=0,0))+IF(E210&gt;0,1+MAX(A$1:A209))</f>
        <v>0</v>
      </c>
      <c r="B210" s="60"/>
      <c r="C210" s="42"/>
      <c r="D210" s="85"/>
      <c r="E210" s="100"/>
      <c r="F210" s="92"/>
      <c r="G210" s="83"/>
      <c r="H210" s="7"/>
    </row>
    <row r="211" spans="1:8" s="3" customFormat="1" x14ac:dyDescent="0.2">
      <c r="A211" s="120">
        <f>(IF(E211=0,0))+IF(E211&gt;0,1+MAX(A$1:A210))</f>
        <v>63</v>
      </c>
      <c r="B211" s="60"/>
      <c r="C211" s="40" t="s">
        <v>107</v>
      </c>
      <c r="D211" s="85" t="s">
        <v>8</v>
      </c>
      <c r="E211" s="90">
        <v>1</v>
      </c>
      <c r="F211" s="92"/>
      <c r="G211" s="83">
        <f>+E211*F211</f>
        <v>0</v>
      </c>
      <c r="H211" s="7"/>
    </row>
    <row r="212" spans="1:8" s="3" customFormat="1" ht="12.75" customHeight="1" x14ac:dyDescent="0.2">
      <c r="A212" s="120">
        <f>(IF(E212=0,0))+IF(E212&gt;0,1+MAX(A$1:A211))</f>
        <v>0</v>
      </c>
      <c r="B212" s="60"/>
      <c r="C212" s="12"/>
      <c r="D212" s="85"/>
      <c r="E212" s="100"/>
      <c r="F212" s="92"/>
      <c r="G212" s="83"/>
      <c r="H212" s="7"/>
    </row>
    <row r="213" spans="1:8" s="3" customFormat="1" ht="12.75" customHeight="1" x14ac:dyDescent="0.2">
      <c r="A213" s="120">
        <f>(IF(E213=0,0))+IF(E213&gt;0,1+MAX(A$1:A212))</f>
        <v>0</v>
      </c>
      <c r="B213" s="60"/>
      <c r="C213" s="25"/>
      <c r="D213" s="85"/>
      <c r="E213" s="100"/>
      <c r="F213" s="92"/>
      <c r="G213" s="83"/>
      <c r="H213" s="7"/>
    </row>
    <row r="214" spans="1:8" s="3" customFormat="1" x14ac:dyDescent="0.2">
      <c r="A214" s="120">
        <f>(IF(E214=0,0))+IF(E214&gt;0,1+MAX(A$1:A213))</f>
        <v>0</v>
      </c>
      <c r="B214" s="60" t="s">
        <v>64</v>
      </c>
      <c r="C214" s="35" t="s">
        <v>125</v>
      </c>
      <c r="D214" s="85"/>
      <c r="E214" s="90"/>
      <c r="F214" s="92"/>
      <c r="G214" s="83"/>
      <c r="H214" s="7"/>
    </row>
    <row r="215" spans="1:8" s="3" customFormat="1" x14ac:dyDescent="0.2">
      <c r="A215" s="120">
        <f>(IF(E215=0,0))+IF(E215&gt;0,1+MAX(A$1:A214))</f>
        <v>0</v>
      </c>
      <c r="B215" s="60"/>
      <c r="C215" s="126"/>
      <c r="D215" s="85"/>
      <c r="E215" s="90"/>
      <c r="F215" s="92"/>
      <c r="G215" s="83"/>
      <c r="H215" s="7"/>
    </row>
    <row r="216" spans="1:8" s="3" customFormat="1" ht="25.5" x14ac:dyDescent="0.2">
      <c r="A216" s="120">
        <f>(IF(E216=0,0))+IF(E216&gt;0,1+MAX(A$1:A215))</f>
        <v>64</v>
      </c>
      <c r="B216" s="60"/>
      <c r="C216" s="38" t="s">
        <v>79</v>
      </c>
      <c r="D216" s="85" t="s">
        <v>24</v>
      </c>
      <c r="E216" s="100">
        <v>28.5</v>
      </c>
      <c r="F216" s="92"/>
      <c r="G216" s="83">
        <f>+E216*F216</f>
        <v>0</v>
      </c>
      <c r="H216" s="7"/>
    </row>
    <row r="217" spans="1:8" s="3" customFormat="1" x14ac:dyDescent="0.2">
      <c r="A217" s="120">
        <f>(IF(E217=0,0))+IF(E217&gt;0,1+MAX(A$1:A216))</f>
        <v>0</v>
      </c>
      <c r="B217" s="60"/>
      <c r="C217" s="126"/>
      <c r="D217" s="85"/>
      <c r="E217" s="90"/>
      <c r="F217" s="92"/>
      <c r="G217" s="83"/>
      <c r="H217" s="7"/>
    </row>
    <row r="218" spans="1:8" s="3" customFormat="1" x14ac:dyDescent="0.2">
      <c r="A218" s="120">
        <f>(IF(E218=0,0))+IF(E218&gt;0,1+MAX(A$1:A217))</f>
        <v>0</v>
      </c>
      <c r="B218" s="60"/>
      <c r="C218" s="25"/>
      <c r="D218" s="85"/>
      <c r="E218" s="90"/>
      <c r="F218" s="92"/>
      <c r="G218" s="83"/>
      <c r="H218" s="7"/>
    </row>
    <row r="219" spans="1:8" s="3" customFormat="1" ht="31.5" customHeight="1" x14ac:dyDescent="0.2">
      <c r="A219" s="120">
        <f>(IF(E219=0,0))+IF(E219&gt;0,1+MAX(A$1:A218))</f>
        <v>0</v>
      </c>
      <c r="B219" s="60"/>
      <c r="C219" s="28" t="str">
        <f>" TOTAL H.T. - "&amp;C197</f>
        <v xml:space="preserve"> TOTAL H.T. - 7 - GRISAILLE "' l'annonciation "</v>
      </c>
      <c r="D219" s="93"/>
      <c r="E219" s="94"/>
      <c r="F219" s="95"/>
      <c r="G219" s="39">
        <f>SUM(G197:G218)</f>
        <v>0</v>
      </c>
      <c r="H219" s="7"/>
    </row>
    <row r="220" spans="1:8" s="3" customFormat="1" x14ac:dyDescent="0.2">
      <c r="A220" s="120">
        <f>(IF(E220=0,0))+IF(E220&gt;0,1+MAX(A$1:A219))</f>
        <v>0</v>
      </c>
      <c r="B220" s="57"/>
      <c r="C220" s="19" t="s">
        <v>30</v>
      </c>
      <c r="D220" s="76"/>
      <c r="E220" s="77"/>
      <c r="F220" s="81"/>
      <c r="G220" s="83"/>
      <c r="H220" s="8"/>
    </row>
    <row r="221" spans="1:8" s="3" customFormat="1" x14ac:dyDescent="0.2">
      <c r="A221" s="120">
        <f>(IF(E221=0,0))+IF(E221&gt;0,1+MAX(A$1:A220))</f>
        <v>0</v>
      </c>
      <c r="B221" s="57"/>
      <c r="C221" s="9"/>
      <c r="D221" s="76"/>
      <c r="E221" s="77"/>
      <c r="F221" s="81"/>
      <c r="G221" s="83"/>
      <c r="H221" s="7"/>
    </row>
    <row r="222" spans="1:8" s="3" customFormat="1" x14ac:dyDescent="0.2">
      <c r="A222" s="120">
        <f>(IF(E222=0,0))+IF(E222&gt;0,1+MAX(A$1:A221))</f>
        <v>0</v>
      </c>
      <c r="B222" s="60" t="s">
        <v>59</v>
      </c>
      <c r="C222" s="32" t="s">
        <v>67</v>
      </c>
      <c r="D222" s="85"/>
      <c r="E222" s="96"/>
      <c r="F222" s="97"/>
      <c r="G222" s="98"/>
      <c r="H222" s="7"/>
    </row>
    <row r="223" spans="1:8" s="3" customFormat="1" x14ac:dyDescent="0.2">
      <c r="A223" s="120">
        <f>(IF(E223=0,0))+IF(E223&gt;0,1+MAX(A$1:A222))</f>
        <v>0</v>
      </c>
      <c r="B223" s="60"/>
      <c r="C223" s="32"/>
      <c r="D223" s="85"/>
      <c r="E223" s="96"/>
      <c r="F223" s="97"/>
      <c r="G223" s="98"/>
      <c r="H223" s="7"/>
    </row>
    <row r="224" spans="1:8" s="3" customFormat="1" ht="25.5" x14ac:dyDescent="0.2">
      <c r="A224" s="120">
        <f>(IF(E224=0,0))+IF(E224&gt;0,1+MAX(A$1:A223))</f>
        <v>0</v>
      </c>
      <c r="B224" s="60" t="s">
        <v>63</v>
      </c>
      <c r="C224" s="35" t="s">
        <v>124</v>
      </c>
      <c r="D224" s="85"/>
      <c r="E224" s="90"/>
      <c r="F224" s="92"/>
      <c r="G224" s="83"/>
      <c r="H224" s="7"/>
    </row>
    <row r="225" spans="1:8" s="3" customFormat="1" x14ac:dyDescent="0.2">
      <c r="A225" s="120">
        <f>(IF(E225=0,0))+IF(E225&gt;0,1+MAX(A$1:A224))</f>
        <v>0</v>
      </c>
      <c r="B225" s="60"/>
      <c r="C225" s="21"/>
      <c r="D225" s="85"/>
      <c r="E225" s="96"/>
      <c r="F225" s="97"/>
      <c r="G225" s="98"/>
      <c r="H225" s="7"/>
    </row>
    <row r="226" spans="1:8" s="3" customFormat="1" x14ac:dyDescent="0.2">
      <c r="A226" s="120">
        <f>(IF(E226=0,0))+IF(E226&gt;0,1+MAX(A$1:A225))</f>
        <v>65</v>
      </c>
      <c r="B226" s="60"/>
      <c r="C226" s="12" t="s">
        <v>128</v>
      </c>
      <c r="D226" s="85" t="s">
        <v>8</v>
      </c>
      <c r="E226" s="90">
        <v>6</v>
      </c>
      <c r="F226" s="92"/>
      <c r="G226" s="83">
        <f>+E226*F226</f>
        <v>0</v>
      </c>
      <c r="H226" s="7"/>
    </row>
    <row r="227" spans="1:8" s="3" customFormat="1" ht="12.75" customHeight="1" x14ac:dyDescent="0.2">
      <c r="A227" s="120">
        <f>(IF(E227=0,0))+IF(E227&gt;0,1+MAX(A$1:A226))</f>
        <v>0</v>
      </c>
      <c r="B227" s="60"/>
      <c r="C227" s="42"/>
      <c r="D227" s="85"/>
      <c r="E227" s="100"/>
      <c r="F227" s="92"/>
      <c r="G227" s="83"/>
      <c r="H227" s="7"/>
    </row>
    <row r="228" spans="1:8" s="3" customFormat="1" x14ac:dyDescent="0.2">
      <c r="A228" s="120">
        <f>(IF(E228=0,0))+IF(E228&gt;0,1+MAX(A$1:A227))</f>
        <v>66</v>
      </c>
      <c r="B228" s="60"/>
      <c r="C228" s="40" t="s">
        <v>107</v>
      </c>
      <c r="D228" s="85" t="s">
        <v>8</v>
      </c>
      <c r="E228" s="90">
        <v>1</v>
      </c>
      <c r="F228" s="92"/>
      <c r="G228" s="83">
        <f>+E228*F228</f>
        <v>0</v>
      </c>
      <c r="H228" s="7"/>
    </row>
    <row r="229" spans="1:8" s="3" customFormat="1" ht="12.75" customHeight="1" x14ac:dyDescent="0.2">
      <c r="A229" s="120">
        <f>(IF(E229=0,0))+IF(E229&gt;0,1+MAX(A$1:A228))</f>
        <v>0</v>
      </c>
      <c r="B229" s="60"/>
      <c r="C229" s="25"/>
      <c r="D229" s="85"/>
      <c r="E229" s="100"/>
      <c r="F229" s="92"/>
      <c r="G229" s="83"/>
      <c r="H229" s="7"/>
    </row>
    <row r="230" spans="1:8" s="3" customFormat="1" x14ac:dyDescent="0.2">
      <c r="A230" s="120">
        <f>(IF(E230=0,0))+IF(E230&gt;0,1+MAX(A$1:A229))</f>
        <v>0</v>
      </c>
      <c r="B230" s="60"/>
      <c r="C230" s="25"/>
      <c r="D230" s="85"/>
      <c r="E230" s="90"/>
      <c r="F230" s="92"/>
      <c r="G230" s="83"/>
      <c r="H230" s="7"/>
    </row>
    <row r="231" spans="1:8" s="3" customFormat="1" ht="31.5" customHeight="1" x14ac:dyDescent="0.2">
      <c r="A231" s="120">
        <f>(IF(E231=0,0))+IF(E231&gt;0,1+MAX(A$1:A230))</f>
        <v>0</v>
      </c>
      <c r="B231" s="60"/>
      <c r="C231" s="28" t="str">
        <f>" TOTAL H.T. - "&amp;C220</f>
        <v xml:space="preserve"> TOTAL H.T. - 8 - BLASONS</v>
      </c>
      <c r="D231" s="93"/>
      <c r="E231" s="94"/>
      <c r="F231" s="95"/>
      <c r="G231" s="39">
        <f>SUM(G220:G230)</f>
        <v>0</v>
      </c>
      <c r="H231" s="7"/>
    </row>
    <row r="232" spans="1:8" s="3" customFormat="1" x14ac:dyDescent="0.2">
      <c r="A232" s="120">
        <f>(IF(E232=0,0))+IF(E232&gt;0,1+MAX(A$1:A231))</f>
        <v>0</v>
      </c>
      <c r="B232" s="57"/>
      <c r="C232" s="19" t="s">
        <v>39</v>
      </c>
      <c r="D232" s="76"/>
      <c r="E232" s="77"/>
      <c r="F232" s="81"/>
      <c r="G232" s="83"/>
      <c r="H232" s="8"/>
    </row>
    <row r="233" spans="1:8" s="3" customFormat="1" x14ac:dyDescent="0.2">
      <c r="A233" s="120">
        <f>(IF(E233=0,0))+IF(E233&gt;0,1+MAX(A$1:A232))</f>
        <v>0</v>
      </c>
      <c r="B233" s="57"/>
      <c r="C233" s="9"/>
      <c r="D233" s="76"/>
      <c r="E233" s="77"/>
      <c r="F233" s="81"/>
      <c r="G233" s="83"/>
      <c r="H233" s="7"/>
    </row>
    <row r="234" spans="1:8" s="3" customFormat="1" x14ac:dyDescent="0.2">
      <c r="A234" s="120">
        <f>(IF(E234=0,0))+IF(E234&gt;0,1+MAX(A$1:A233))</f>
        <v>0</v>
      </c>
      <c r="B234" s="60" t="s">
        <v>59</v>
      </c>
      <c r="C234" s="32" t="s">
        <v>67</v>
      </c>
      <c r="D234" s="85"/>
      <c r="E234" s="96"/>
      <c r="F234" s="97"/>
      <c r="G234" s="98"/>
      <c r="H234" s="7"/>
    </row>
    <row r="235" spans="1:8" s="3" customFormat="1" x14ac:dyDescent="0.2">
      <c r="A235" s="120">
        <f>(IF(E235=0,0))+IF(E235&gt;0,1+MAX(A$1:A234))</f>
        <v>0</v>
      </c>
      <c r="B235" s="60"/>
      <c r="C235" s="32"/>
      <c r="D235" s="85"/>
      <c r="E235" s="96"/>
      <c r="F235" s="97"/>
      <c r="G235" s="98"/>
      <c r="H235" s="7"/>
    </row>
    <row r="236" spans="1:8" s="3" customFormat="1" ht="25.5" x14ac:dyDescent="0.2">
      <c r="A236" s="120">
        <f>(IF(E236=0,0))+IF(E236&gt;0,1+MAX(A$1:A235))</f>
        <v>0</v>
      </c>
      <c r="B236" s="60" t="s">
        <v>63</v>
      </c>
      <c r="C236" s="35" t="s">
        <v>124</v>
      </c>
      <c r="D236" s="85"/>
      <c r="E236" s="90"/>
      <c r="F236" s="92"/>
      <c r="G236" s="83"/>
      <c r="H236" s="7"/>
    </row>
    <row r="237" spans="1:8" s="3" customFormat="1" x14ac:dyDescent="0.2">
      <c r="A237" s="120">
        <f>(IF(E237=0,0))+IF(E237&gt;0,1+MAX(A$1:A236))</f>
        <v>0</v>
      </c>
      <c r="B237" s="60"/>
      <c r="C237" s="21"/>
      <c r="D237" s="85"/>
      <c r="E237" s="96"/>
      <c r="F237" s="97"/>
      <c r="G237" s="98"/>
      <c r="H237" s="7"/>
    </row>
    <row r="238" spans="1:8" s="3" customFormat="1" ht="25.5" x14ac:dyDescent="0.2">
      <c r="A238" s="120">
        <f>(IF(E238=0,0))+IF(E238&gt;0,1+MAX(A$1:A237))</f>
        <v>67</v>
      </c>
      <c r="B238" s="60"/>
      <c r="C238" s="12" t="s">
        <v>48</v>
      </c>
      <c r="D238" s="85" t="s">
        <v>25</v>
      </c>
      <c r="E238" s="99">
        <v>14.9</v>
      </c>
      <c r="F238" s="97"/>
      <c r="G238" s="98">
        <f>+E238*F238</f>
        <v>0</v>
      </c>
      <c r="H238" s="7"/>
    </row>
    <row r="239" spans="1:8" s="3" customFormat="1" x14ac:dyDescent="0.2">
      <c r="A239" s="120">
        <f>(IF(E239=0,0))+IF(E239&gt;0,1+MAX(A$1:A238))</f>
        <v>0</v>
      </c>
      <c r="B239" s="60"/>
      <c r="C239" s="12"/>
      <c r="D239" s="85"/>
      <c r="E239" s="96"/>
      <c r="F239" s="97"/>
      <c r="G239" s="98"/>
      <c r="H239" s="7"/>
    </row>
    <row r="240" spans="1:8" s="3" customFormat="1" ht="25.5" x14ac:dyDescent="0.2">
      <c r="A240" s="120">
        <f>(IF(E240=0,0))+IF(E240&gt;0,1+MAX(A$1:A239))</f>
        <v>68</v>
      </c>
      <c r="B240" s="60"/>
      <c r="C240" s="12" t="s">
        <v>70</v>
      </c>
      <c r="D240" s="85" t="s">
        <v>24</v>
      </c>
      <c r="E240" s="99">
        <v>10.5</v>
      </c>
      <c r="F240" s="97"/>
      <c r="G240" s="98">
        <f>+E240*F240</f>
        <v>0</v>
      </c>
      <c r="H240" s="7"/>
    </row>
    <row r="241" spans="1:8" s="3" customFormat="1" x14ac:dyDescent="0.2">
      <c r="A241" s="120">
        <f>(IF(E241=0,0))+IF(E241&gt;0,1+MAX(A$1:A240))</f>
        <v>0</v>
      </c>
      <c r="B241" s="60"/>
      <c r="C241" s="42"/>
      <c r="D241" s="85"/>
      <c r="E241" s="90"/>
      <c r="F241" s="92"/>
      <c r="G241" s="83"/>
      <c r="H241" s="7"/>
    </row>
    <row r="242" spans="1:8" s="3" customFormat="1" x14ac:dyDescent="0.2">
      <c r="A242" s="120">
        <f>(IF(E242=0,0))+IF(E242&gt;0,1+MAX(A$1:A241))</f>
        <v>69</v>
      </c>
      <c r="B242" s="60"/>
      <c r="C242" s="12" t="s">
        <v>50</v>
      </c>
      <c r="D242" s="85" t="s">
        <v>24</v>
      </c>
      <c r="E242" s="99">
        <v>7.5</v>
      </c>
      <c r="F242" s="97"/>
      <c r="G242" s="98">
        <f>+E242*F242</f>
        <v>0</v>
      </c>
      <c r="H242" s="7"/>
    </row>
    <row r="243" spans="1:8" s="3" customFormat="1" x14ac:dyDescent="0.2">
      <c r="A243" s="120">
        <f>(IF(E243=0,0))+IF(E243&gt;0,1+MAX(A$1:A242))</f>
        <v>0</v>
      </c>
      <c r="B243" s="60"/>
      <c r="C243" s="12"/>
      <c r="D243" s="85"/>
      <c r="E243" s="99"/>
      <c r="F243" s="97"/>
      <c r="G243" s="98"/>
      <c r="H243" s="7"/>
    </row>
    <row r="244" spans="1:8" s="3" customFormat="1" x14ac:dyDescent="0.2">
      <c r="A244" s="120">
        <f>(IF(E244=0,0))+IF(E244&gt;0,1+MAX(A$1:A243))</f>
        <v>70</v>
      </c>
      <c r="B244" s="60"/>
      <c r="C244" s="40" t="s">
        <v>16</v>
      </c>
      <c r="D244" s="85" t="s">
        <v>8</v>
      </c>
      <c r="E244" s="90">
        <v>1</v>
      </c>
      <c r="F244" s="92"/>
      <c r="G244" s="83">
        <f>+E244*F244</f>
        <v>0</v>
      </c>
      <c r="H244" s="7"/>
    </row>
    <row r="245" spans="1:8" s="3" customFormat="1" ht="12.75" customHeight="1" x14ac:dyDescent="0.2">
      <c r="A245" s="120">
        <f>(IF(E245=0,0))+IF(E245&gt;0,1+MAX(A$1:A244))</f>
        <v>0</v>
      </c>
      <c r="B245" s="60"/>
      <c r="C245" s="42"/>
      <c r="D245" s="85"/>
      <c r="E245" s="100"/>
      <c r="F245" s="92"/>
      <c r="G245" s="83"/>
      <c r="H245" s="7"/>
    </row>
    <row r="246" spans="1:8" s="3" customFormat="1" x14ac:dyDescent="0.2">
      <c r="A246" s="120">
        <f>(IF(E246=0,0))+IF(E246&gt;0,1+MAX(A$1:A245))</f>
        <v>71</v>
      </c>
      <c r="B246" s="60"/>
      <c r="C246" s="40" t="s">
        <v>107</v>
      </c>
      <c r="D246" s="85" t="s">
        <v>8</v>
      </c>
      <c r="E246" s="90">
        <v>1</v>
      </c>
      <c r="F246" s="92"/>
      <c r="G246" s="83">
        <f>+E246*F246</f>
        <v>0</v>
      </c>
      <c r="H246" s="7"/>
    </row>
    <row r="247" spans="1:8" s="3" customFormat="1" ht="12.75" customHeight="1" x14ac:dyDescent="0.2">
      <c r="A247" s="120">
        <f>(IF(E247=0,0))+IF(E247&gt;0,1+MAX(A$1:A246))</f>
        <v>0</v>
      </c>
      <c r="B247" s="60"/>
      <c r="C247" s="12"/>
      <c r="D247" s="85"/>
      <c r="E247" s="100"/>
      <c r="F247" s="92"/>
      <c r="G247" s="83"/>
      <c r="H247" s="7"/>
    </row>
    <row r="248" spans="1:8" s="3" customFormat="1" ht="12.75" customHeight="1" x14ac:dyDescent="0.2">
      <c r="A248" s="120">
        <f>(IF(E248=0,0))+IF(E248&gt;0,1+MAX(A$1:A247))</f>
        <v>0</v>
      </c>
      <c r="B248" s="60"/>
      <c r="C248" s="25"/>
      <c r="D248" s="85"/>
      <c r="E248" s="100"/>
      <c r="F248" s="92"/>
      <c r="G248" s="83"/>
      <c r="H248" s="7"/>
    </row>
    <row r="249" spans="1:8" s="3" customFormat="1" x14ac:dyDescent="0.2">
      <c r="A249" s="120">
        <f>(IF(E249=0,0))+IF(E249&gt;0,1+MAX(A$1:A248))</f>
        <v>0</v>
      </c>
      <c r="B249" s="60" t="s">
        <v>64</v>
      </c>
      <c r="C249" s="35" t="s">
        <v>125</v>
      </c>
      <c r="D249" s="85"/>
      <c r="E249" s="90"/>
      <c r="F249" s="92"/>
      <c r="G249" s="83"/>
      <c r="H249" s="7"/>
    </row>
    <row r="250" spans="1:8" s="3" customFormat="1" x14ac:dyDescent="0.2">
      <c r="A250" s="120">
        <f>(IF(E250=0,0))+IF(E250&gt;0,1+MAX(A$1:A249))</f>
        <v>0</v>
      </c>
      <c r="B250" s="60"/>
      <c r="C250" s="35"/>
      <c r="D250" s="85"/>
      <c r="E250" s="90"/>
      <c r="F250" s="92"/>
      <c r="G250" s="83"/>
      <c r="H250" s="7"/>
    </row>
    <row r="251" spans="1:8" s="3" customFormat="1" ht="25.5" x14ac:dyDescent="0.2">
      <c r="A251" s="120">
        <f>(IF(E251=0,0))+IF(E251&gt;0,1+MAX(A$1:A250))</f>
        <v>72</v>
      </c>
      <c r="B251" s="60"/>
      <c r="C251" s="40" t="s">
        <v>79</v>
      </c>
      <c r="D251" s="85" t="s">
        <v>24</v>
      </c>
      <c r="E251" s="100">
        <v>28.5</v>
      </c>
      <c r="F251" s="92"/>
      <c r="G251" s="83">
        <f>+E251*F251</f>
        <v>0</v>
      </c>
      <c r="H251" s="7"/>
    </row>
    <row r="252" spans="1:8" s="3" customFormat="1" x14ac:dyDescent="0.2">
      <c r="A252" s="120">
        <f>(IF(E252=0,0))+IF(E252&gt;0,1+MAX(A$1:A251))</f>
        <v>0</v>
      </c>
      <c r="B252" s="60"/>
      <c r="C252" s="26"/>
      <c r="D252" s="85"/>
      <c r="E252" s="90"/>
      <c r="F252" s="92"/>
      <c r="G252" s="83"/>
      <c r="H252" s="7"/>
    </row>
    <row r="253" spans="1:8" s="3" customFormat="1" x14ac:dyDescent="0.2">
      <c r="A253" s="120">
        <f>(IF(E253=0,0))+IF(E253&gt;0,1+MAX(A$1:A252))</f>
        <v>0</v>
      </c>
      <c r="B253" s="60"/>
      <c r="C253" s="25"/>
      <c r="D253" s="85"/>
      <c r="E253" s="90"/>
      <c r="F253" s="92"/>
      <c r="G253" s="83"/>
      <c r="H253" s="7"/>
    </row>
    <row r="254" spans="1:8" s="3" customFormat="1" ht="31.5" customHeight="1" x14ac:dyDescent="0.2">
      <c r="A254" s="120">
        <f>(IF(E254=0,0))+IF(E254&gt;0,1+MAX(A$1:A253))</f>
        <v>0</v>
      </c>
      <c r="B254" s="60"/>
      <c r="C254" s="28" t="str">
        <f>" TOTAL H.T. - "&amp;C232</f>
        <v xml:space="preserve"> TOTAL H.T. - 9 - GRISAILLE "la rencontre de marie et Elisabeth"</v>
      </c>
      <c r="D254" s="93"/>
      <c r="E254" s="94"/>
      <c r="F254" s="95"/>
      <c r="G254" s="39">
        <f>SUM(G232:G253)</f>
        <v>0</v>
      </c>
      <c r="H254" s="7"/>
    </row>
    <row r="255" spans="1:8" s="3" customFormat="1" x14ac:dyDescent="0.2">
      <c r="A255" s="120">
        <f>(IF(E255=0,0))+IF(E255&gt;0,1+MAX(A$1:A254))</f>
        <v>0</v>
      </c>
      <c r="B255" s="57"/>
      <c r="C255" s="19" t="s">
        <v>40</v>
      </c>
      <c r="D255" s="76"/>
      <c r="E255" s="77"/>
      <c r="F255" s="81"/>
      <c r="G255" s="83"/>
      <c r="H255" s="8"/>
    </row>
    <row r="256" spans="1:8" s="3" customFormat="1" x14ac:dyDescent="0.2">
      <c r="A256" s="120">
        <f>(IF(E256=0,0))+IF(E256&gt;0,1+MAX(A$1:A255))</f>
        <v>0</v>
      </c>
      <c r="B256" s="57"/>
      <c r="C256" s="9"/>
      <c r="D256" s="76"/>
      <c r="E256" s="77"/>
      <c r="F256" s="81"/>
      <c r="G256" s="83"/>
      <c r="H256" s="7"/>
    </row>
    <row r="257" spans="1:8" s="3" customFormat="1" x14ac:dyDescent="0.2">
      <c r="A257" s="120">
        <f>(IF(E257=0,0))+IF(E257&gt;0,1+MAX(A$1:A256))</f>
        <v>0</v>
      </c>
      <c r="B257" s="60" t="s">
        <v>59</v>
      </c>
      <c r="C257" s="32" t="s">
        <v>67</v>
      </c>
      <c r="D257" s="85"/>
      <c r="E257" s="96"/>
      <c r="F257" s="97"/>
      <c r="G257" s="98"/>
      <c r="H257" s="7"/>
    </row>
    <row r="258" spans="1:8" s="3" customFormat="1" x14ac:dyDescent="0.2">
      <c r="A258" s="120">
        <f>(IF(E258=0,0))+IF(E258&gt;0,1+MAX(A$1:A257))</f>
        <v>0</v>
      </c>
      <c r="B258" s="60"/>
      <c r="C258" s="32"/>
      <c r="D258" s="85"/>
      <c r="E258" s="96"/>
      <c r="F258" s="97"/>
      <c r="G258" s="98"/>
      <c r="H258" s="7"/>
    </row>
    <row r="259" spans="1:8" s="3" customFormat="1" ht="25.5" x14ac:dyDescent="0.2">
      <c r="A259" s="120">
        <f>(IF(E259=0,0))+IF(E259&gt;0,1+MAX(A$1:A258))</f>
        <v>0</v>
      </c>
      <c r="B259" s="60" t="s">
        <v>63</v>
      </c>
      <c r="C259" s="35" t="s">
        <v>124</v>
      </c>
      <c r="D259" s="85"/>
      <c r="E259" s="90"/>
      <c r="F259" s="92"/>
      <c r="G259" s="83"/>
      <c r="H259" s="7"/>
    </row>
    <row r="260" spans="1:8" s="3" customFormat="1" x14ac:dyDescent="0.2">
      <c r="A260" s="120">
        <f>(IF(E260=0,0))+IF(E260&gt;0,1+MAX(A$1:A259))</f>
        <v>0</v>
      </c>
      <c r="B260" s="60"/>
      <c r="C260" s="21"/>
      <c r="D260" s="85"/>
      <c r="E260" s="96"/>
      <c r="F260" s="97"/>
      <c r="G260" s="98"/>
      <c r="H260" s="7"/>
    </row>
    <row r="261" spans="1:8" s="3" customFormat="1" ht="25.5" x14ac:dyDescent="0.2">
      <c r="A261" s="120">
        <f>(IF(E261=0,0))+IF(E261&gt;0,1+MAX(A$1:A260))</f>
        <v>73</v>
      </c>
      <c r="B261" s="60"/>
      <c r="C261" s="12" t="s">
        <v>48</v>
      </c>
      <c r="D261" s="85" t="s">
        <v>25</v>
      </c>
      <c r="E261" s="99">
        <v>15.6</v>
      </c>
      <c r="F261" s="97"/>
      <c r="G261" s="98">
        <f>+E261*F261</f>
        <v>0</v>
      </c>
      <c r="H261" s="7"/>
    </row>
    <row r="262" spans="1:8" s="3" customFormat="1" x14ac:dyDescent="0.2">
      <c r="A262" s="120">
        <f>(IF(E262=0,0))+IF(E262&gt;0,1+MAX(A$1:A261))</f>
        <v>0</v>
      </c>
      <c r="B262" s="60"/>
      <c r="C262" s="12"/>
      <c r="D262" s="85"/>
      <c r="E262" s="96"/>
      <c r="F262" s="97"/>
      <c r="G262" s="98"/>
      <c r="H262" s="7"/>
    </row>
    <row r="263" spans="1:8" s="3" customFormat="1" ht="25.5" x14ac:dyDescent="0.2">
      <c r="A263" s="120">
        <f>(IF(E263=0,0))+IF(E263&gt;0,1+MAX(A$1:A262))</f>
        <v>74</v>
      </c>
      <c r="B263" s="60"/>
      <c r="C263" s="12" t="s">
        <v>70</v>
      </c>
      <c r="D263" s="85" t="s">
        <v>24</v>
      </c>
      <c r="E263" s="99">
        <v>10.5</v>
      </c>
      <c r="F263" s="97"/>
      <c r="G263" s="98">
        <f>+E263*F263</f>
        <v>0</v>
      </c>
      <c r="H263" s="7"/>
    </row>
    <row r="264" spans="1:8" s="3" customFormat="1" x14ac:dyDescent="0.2">
      <c r="A264" s="120">
        <f>(IF(E264=0,0))+IF(E264&gt;0,1+MAX(A$1:A263))</f>
        <v>0</v>
      </c>
      <c r="B264" s="60"/>
      <c r="C264" s="42"/>
      <c r="D264" s="85"/>
      <c r="E264" s="90"/>
      <c r="F264" s="92"/>
      <c r="G264" s="83"/>
      <c r="H264" s="7"/>
    </row>
    <row r="265" spans="1:8" s="3" customFormat="1" x14ac:dyDescent="0.2">
      <c r="A265" s="120">
        <f>(IF(E265=0,0))+IF(E265&gt;0,1+MAX(A$1:A264))</f>
        <v>75</v>
      </c>
      <c r="B265" s="60"/>
      <c r="C265" s="40" t="s">
        <v>16</v>
      </c>
      <c r="D265" s="85" t="s">
        <v>8</v>
      </c>
      <c r="E265" s="90">
        <v>1</v>
      </c>
      <c r="F265" s="92"/>
      <c r="G265" s="83">
        <f>+E265*F265</f>
        <v>0</v>
      </c>
      <c r="H265" s="7"/>
    </row>
    <row r="266" spans="1:8" s="3" customFormat="1" ht="12.75" customHeight="1" x14ac:dyDescent="0.2">
      <c r="A266" s="120">
        <f>(IF(E266=0,0))+IF(E266&gt;0,1+MAX(A$1:A265))</f>
        <v>0</v>
      </c>
      <c r="B266" s="60"/>
      <c r="C266" s="42"/>
      <c r="D266" s="85"/>
      <c r="E266" s="100"/>
      <c r="F266" s="92"/>
      <c r="G266" s="83"/>
      <c r="H266" s="7"/>
    </row>
    <row r="267" spans="1:8" s="3" customFormat="1" x14ac:dyDescent="0.2">
      <c r="A267" s="120">
        <f>(IF(E267=0,0))+IF(E267&gt;0,1+MAX(A$1:A266))</f>
        <v>76</v>
      </c>
      <c r="B267" s="60"/>
      <c r="C267" s="40" t="s">
        <v>107</v>
      </c>
      <c r="D267" s="85" t="s">
        <v>8</v>
      </c>
      <c r="E267" s="90">
        <v>1</v>
      </c>
      <c r="F267" s="92"/>
      <c r="G267" s="83">
        <f>+E267*F267</f>
        <v>0</v>
      </c>
      <c r="H267" s="7"/>
    </row>
    <row r="268" spans="1:8" s="3" customFormat="1" ht="12.75" customHeight="1" x14ac:dyDescent="0.2">
      <c r="A268" s="120">
        <f>(IF(E268=0,0))+IF(E268&gt;0,1+MAX(A$1:A267))</f>
        <v>0</v>
      </c>
      <c r="B268" s="60"/>
      <c r="C268" s="12"/>
      <c r="D268" s="85"/>
      <c r="E268" s="100"/>
      <c r="F268" s="92"/>
      <c r="G268" s="83"/>
      <c r="H268" s="7"/>
    </row>
    <row r="269" spans="1:8" s="3" customFormat="1" ht="12.75" customHeight="1" x14ac:dyDescent="0.2">
      <c r="A269" s="120">
        <f>(IF(E269=0,0))+IF(E269&gt;0,1+MAX(A$1:A268))</f>
        <v>0</v>
      </c>
      <c r="B269" s="60"/>
      <c r="C269" s="25"/>
      <c r="D269" s="85"/>
      <c r="E269" s="100"/>
      <c r="F269" s="92"/>
      <c r="G269" s="83"/>
      <c r="H269" s="7"/>
    </row>
    <row r="270" spans="1:8" s="3" customFormat="1" x14ac:dyDescent="0.2">
      <c r="A270" s="120">
        <f>(IF(E270=0,0))+IF(E270&gt;0,1+MAX(A$1:A269))</f>
        <v>0</v>
      </c>
      <c r="B270" s="60" t="s">
        <v>64</v>
      </c>
      <c r="C270" s="35" t="s">
        <v>125</v>
      </c>
      <c r="D270" s="85"/>
      <c r="E270" s="90"/>
      <c r="F270" s="92"/>
      <c r="G270" s="83"/>
      <c r="H270" s="7"/>
    </row>
    <row r="271" spans="1:8" s="3" customFormat="1" x14ac:dyDescent="0.2">
      <c r="A271" s="120">
        <f>(IF(E271=0,0))+IF(E271&gt;0,1+MAX(A$1:A270))</f>
        <v>0</v>
      </c>
      <c r="B271" s="60"/>
      <c r="C271" s="35"/>
      <c r="D271" s="85"/>
      <c r="E271" s="90"/>
      <c r="F271" s="92"/>
      <c r="G271" s="83"/>
      <c r="H271" s="7"/>
    </row>
    <row r="272" spans="1:8" s="3" customFormat="1" ht="25.5" x14ac:dyDescent="0.2">
      <c r="A272" s="120">
        <f>(IF(E272=0,0))+IF(E272&gt;0,1+MAX(A$1:A271))</f>
        <v>77</v>
      </c>
      <c r="B272" s="60"/>
      <c r="C272" s="38" t="s">
        <v>79</v>
      </c>
      <c r="D272" s="85" t="s">
        <v>24</v>
      </c>
      <c r="E272" s="100">
        <v>23.1</v>
      </c>
      <c r="F272" s="92"/>
      <c r="G272" s="83">
        <f>+E272*F272</f>
        <v>0</v>
      </c>
      <c r="H272" s="7"/>
    </row>
    <row r="273" spans="1:8" s="3" customFormat="1" x14ac:dyDescent="0.2">
      <c r="A273" s="120">
        <f>(IF(E273=0,0))+IF(E273&gt;0,1+MAX(A$1:A272))</f>
        <v>0</v>
      </c>
      <c r="B273" s="60"/>
      <c r="C273" s="35"/>
      <c r="D273" s="85"/>
      <c r="E273" s="90"/>
      <c r="F273" s="92"/>
      <c r="G273" s="83"/>
      <c r="H273" s="7"/>
    </row>
    <row r="274" spans="1:8" s="3" customFormat="1" x14ac:dyDescent="0.2">
      <c r="A274" s="120">
        <f>(IF(E274=0,0))+IF(E274&gt;0,1+MAX(A$1:A273))</f>
        <v>0</v>
      </c>
      <c r="B274" s="60"/>
      <c r="C274" s="25"/>
      <c r="D274" s="85"/>
      <c r="E274" s="90"/>
      <c r="F274" s="92"/>
      <c r="G274" s="83"/>
      <c r="H274" s="7"/>
    </row>
    <row r="275" spans="1:8" s="3" customFormat="1" ht="31.5" customHeight="1" x14ac:dyDescent="0.2">
      <c r="A275" s="120">
        <f>(IF(E275=0,0))+IF(E275&gt;0,1+MAX(A$1:A274))</f>
        <v>0</v>
      </c>
      <c r="B275" s="60"/>
      <c r="C275" s="53" t="str">
        <f>" TOTAL H.T. - "&amp;C255</f>
        <v xml:space="preserve"> TOTAL H.T. - 10 - GRISAILLE "l'institution du Rosaire"</v>
      </c>
      <c r="D275" s="93"/>
      <c r="E275" s="94"/>
      <c r="F275" s="95"/>
      <c r="G275" s="39">
        <f>SUM(G255:G274)</f>
        <v>0</v>
      </c>
      <c r="H275" s="7"/>
    </row>
    <row r="276" spans="1:8" s="3" customFormat="1" x14ac:dyDescent="0.2">
      <c r="A276" s="120">
        <f>(IF(E276=0,0))+IF(E276&gt;0,1+MAX(A$1:A275))</f>
        <v>0</v>
      </c>
      <c r="B276" s="57"/>
      <c r="C276" s="19" t="s">
        <v>41</v>
      </c>
      <c r="D276" s="76"/>
      <c r="E276" s="77"/>
      <c r="F276" s="81"/>
      <c r="G276" s="83"/>
      <c r="H276" s="8"/>
    </row>
    <row r="277" spans="1:8" s="3" customFormat="1" x14ac:dyDescent="0.2">
      <c r="A277" s="120">
        <f>(IF(E277=0,0))+IF(E277&gt;0,1+MAX(A$1:A276))</f>
        <v>0</v>
      </c>
      <c r="B277" s="57"/>
      <c r="C277" s="9"/>
      <c r="D277" s="76"/>
      <c r="E277" s="77"/>
      <c r="F277" s="81"/>
      <c r="G277" s="83"/>
      <c r="H277" s="7"/>
    </row>
    <row r="278" spans="1:8" s="3" customFormat="1" x14ac:dyDescent="0.2">
      <c r="A278" s="120">
        <f>(IF(E278=0,0))+IF(E278&gt;0,1+MAX(A$1:A277))</f>
        <v>0</v>
      </c>
      <c r="B278" s="60" t="s">
        <v>59</v>
      </c>
      <c r="C278" s="32" t="s">
        <v>67</v>
      </c>
      <c r="D278" s="85"/>
      <c r="E278" s="96"/>
      <c r="F278" s="97"/>
      <c r="G278" s="98"/>
      <c r="H278" s="7"/>
    </row>
    <row r="279" spans="1:8" s="3" customFormat="1" x14ac:dyDescent="0.2">
      <c r="A279" s="120">
        <f>(IF(E279=0,0))+IF(E279&gt;0,1+MAX(A$1:A278))</f>
        <v>0</v>
      </c>
      <c r="B279" s="60"/>
      <c r="C279" s="32"/>
      <c r="D279" s="85"/>
      <c r="E279" s="96"/>
      <c r="F279" s="97"/>
      <c r="G279" s="98"/>
      <c r="H279" s="7"/>
    </row>
    <row r="280" spans="1:8" s="3" customFormat="1" ht="25.5" x14ac:dyDescent="0.2">
      <c r="A280" s="120">
        <f>(IF(E280=0,0))+IF(E280&gt;0,1+MAX(A$1:A279))</f>
        <v>0</v>
      </c>
      <c r="B280" s="60" t="s">
        <v>63</v>
      </c>
      <c r="C280" s="35" t="s">
        <v>124</v>
      </c>
      <c r="D280" s="85"/>
      <c r="E280" s="90"/>
      <c r="F280" s="92"/>
      <c r="G280" s="83"/>
      <c r="H280" s="7"/>
    </row>
    <row r="281" spans="1:8" s="3" customFormat="1" x14ac:dyDescent="0.2">
      <c r="A281" s="120">
        <f>(IF(E281=0,0))+IF(E281&gt;0,1+MAX(A$1:A280))</f>
        <v>0</v>
      </c>
      <c r="B281" s="60"/>
      <c r="C281" s="21"/>
      <c r="D281" s="85"/>
      <c r="E281" s="96"/>
      <c r="F281" s="97"/>
      <c r="G281" s="98"/>
      <c r="H281" s="7"/>
    </row>
    <row r="282" spans="1:8" s="3" customFormat="1" ht="25.5" x14ac:dyDescent="0.2">
      <c r="A282" s="120">
        <f>(IF(E282=0,0))+IF(E282&gt;0,1+MAX(A$1:A281))</f>
        <v>78</v>
      </c>
      <c r="B282" s="60"/>
      <c r="C282" s="12" t="s">
        <v>48</v>
      </c>
      <c r="D282" s="85" t="s">
        <v>25</v>
      </c>
      <c r="E282" s="99">
        <v>13.8</v>
      </c>
      <c r="F282" s="97"/>
      <c r="G282" s="98">
        <f>+E282*F282</f>
        <v>0</v>
      </c>
      <c r="H282" s="7"/>
    </row>
    <row r="283" spans="1:8" s="3" customFormat="1" x14ac:dyDescent="0.2">
      <c r="A283" s="120">
        <f>(IF(E283=0,0))+IF(E283&gt;0,1+MAX(A$1:A282))</f>
        <v>0</v>
      </c>
      <c r="B283" s="60"/>
      <c r="C283" s="12"/>
      <c r="D283" s="85"/>
      <c r="E283" s="96"/>
      <c r="F283" s="97"/>
      <c r="G283" s="98"/>
      <c r="H283" s="7"/>
    </row>
    <row r="284" spans="1:8" s="3" customFormat="1" ht="25.5" x14ac:dyDescent="0.2">
      <c r="A284" s="120">
        <f>(IF(E284=0,0))+IF(E284&gt;0,1+MAX(A$1:A283))</f>
        <v>79</v>
      </c>
      <c r="B284" s="60"/>
      <c r="C284" s="12" t="s">
        <v>70</v>
      </c>
      <c r="D284" s="85" t="s">
        <v>24</v>
      </c>
      <c r="E284" s="99">
        <v>15.6</v>
      </c>
      <c r="F284" s="97"/>
      <c r="G284" s="98">
        <f>+E284*F284</f>
        <v>0</v>
      </c>
      <c r="H284" s="7"/>
    </row>
    <row r="285" spans="1:8" s="3" customFormat="1" x14ac:dyDescent="0.2">
      <c r="A285" s="120">
        <f>(IF(E285=0,0))+IF(E285&gt;0,1+MAX(A$1:A284))</f>
        <v>0</v>
      </c>
      <c r="B285" s="60"/>
      <c r="C285" s="42"/>
      <c r="D285" s="85"/>
      <c r="E285" s="90"/>
      <c r="F285" s="92"/>
      <c r="G285" s="83"/>
      <c r="H285" s="7"/>
    </row>
    <row r="286" spans="1:8" s="3" customFormat="1" x14ac:dyDescent="0.2">
      <c r="A286" s="120">
        <f>(IF(E286=0,0))+IF(E286&gt;0,1+MAX(A$1:A285))</f>
        <v>80</v>
      </c>
      <c r="B286" s="60"/>
      <c r="C286" s="40" t="s">
        <v>16</v>
      </c>
      <c r="D286" s="85" t="s">
        <v>8</v>
      </c>
      <c r="E286" s="90">
        <v>1</v>
      </c>
      <c r="F286" s="92"/>
      <c r="G286" s="83">
        <f>+E286*F286</f>
        <v>0</v>
      </c>
      <c r="H286" s="7"/>
    </row>
    <row r="287" spans="1:8" s="3" customFormat="1" ht="12.75" customHeight="1" x14ac:dyDescent="0.2">
      <c r="A287" s="120">
        <f>(IF(E287=0,0))+IF(E287&gt;0,1+MAX(A$1:A286))</f>
        <v>0</v>
      </c>
      <c r="B287" s="60"/>
      <c r="C287" s="42"/>
      <c r="D287" s="85"/>
      <c r="E287" s="100"/>
      <c r="F287" s="92"/>
      <c r="G287" s="83"/>
      <c r="H287" s="7"/>
    </row>
    <row r="288" spans="1:8" s="3" customFormat="1" x14ac:dyDescent="0.2">
      <c r="A288" s="120">
        <f>(IF(E288=0,0))+IF(E288&gt;0,1+MAX(A$1:A287))</f>
        <v>81</v>
      </c>
      <c r="B288" s="60"/>
      <c r="C288" s="40" t="s">
        <v>107</v>
      </c>
      <c r="D288" s="85" t="s">
        <v>8</v>
      </c>
      <c r="E288" s="90">
        <v>1</v>
      </c>
      <c r="F288" s="92"/>
      <c r="G288" s="83">
        <f>+E288*F288</f>
        <v>0</v>
      </c>
      <c r="H288" s="7"/>
    </row>
    <row r="289" spans="1:11" s="3" customFormat="1" x14ac:dyDescent="0.2">
      <c r="A289" s="120">
        <f>(IF(E289=0,0))+IF(E289&gt;0,1+MAX(A$1:A288))</f>
        <v>0</v>
      </c>
      <c r="B289" s="60"/>
      <c r="C289" s="40"/>
      <c r="D289" s="85"/>
      <c r="E289" s="90"/>
      <c r="F289" s="92"/>
      <c r="G289" s="83"/>
      <c r="H289" s="7"/>
    </row>
    <row r="290" spans="1:11" s="3" customFormat="1" ht="12.75" customHeight="1" x14ac:dyDescent="0.2">
      <c r="A290" s="120">
        <f>(IF(E290=0,0))+IF(E290&gt;0,1+MAX(A$1:A289))</f>
        <v>0</v>
      </c>
      <c r="B290" s="60"/>
      <c r="C290" s="12"/>
      <c r="D290" s="85"/>
      <c r="E290" s="100"/>
      <c r="F290" s="92"/>
      <c r="G290" s="83"/>
      <c r="H290" s="7"/>
    </row>
    <row r="291" spans="1:11" s="3" customFormat="1" x14ac:dyDescent="0.2">
      <c r="A291" s="120">
        <f>(IF(E291=0,0))+IF(E291&gt;0,1+MAX(A$1:A290))</f>
        <v>0</v>
      </c>
      <c r="B291" s="60" t="s">
        <v>64</v>
      </c>
      <c r="C291" s="35" t="s">
        <v>125</v>
      </c>
      <c r="D291" s="85"/>
      <c r="E291" s="90"/>
      <c r="F291" s="92"/>
      <c r="G291" s="83"/>
      <c r="H291" s="7"/>
    </row>
    <row r="292" spans="1:11" s="3" customFormat="1" x14ac:dyDescent="0.2">
      <c r="A292" s="120">
        <f>(IF(E292=0,0))+IF(E292&gt;0,1+MAX(A$1:A291))</f>
        <v>0</v>
      </c>
      <c r="B292" s="60"/>
      <c r="C292" s="35"/>
      <c r="D292" s="85"/>
      <c r="E292" s="90"/>
      <c r="F292" s="92"/>
      <c r="G292" s="83"/>
      <c r="H292" s="7"/>
    </row>
    <row r="293" spans="1:11" s="3" customFormat="1" ht="25.5" x14ac:dyDescent="0.2">
      <c r="A293" s="120">
        <f>(IF(E293=0,0))+IF(E293&gt;0,1+MAX(A$1:A292))</f>
        <v>82</v>
      </c>
      <c r="B293" s="60"/>
      <c r="C293" s="38" t="s">
        <v>79</v>
      </c>
      <c r="D293" s="85" t="s">
        <v>24</v>
      </c>
      <c r="E293" s="100">
        <v>19.100000000000001</v>
      </c>
      <c r="F293" s="92"/>
      <c r="G293" s="83">
        <f>+E293*F293</f>
        <v>0</v>
      </c>
      <c r="H293" s="7"/>
    </row>
    <row r="294" spans="1:11" s="3" customFormat="1" x14ac:dyDescent="0.2">
      <c r="A294" s="120">
        <f>(IF(E294=0,0))+IF(E294&gt;0,1+MAX(A$1:A293))</f>
        <v>0</v>
      </c>
      <c r="B294" s="60"/>
      <c r="C294" s="11"/>
      <c r="D294" s="85"/>
      <c r="E294" s="90"/>
      <c r="F294" s="92"/>
      <c r="G294" s="83"/>
      <c r="H294" s="7"/>
    </row>
    <row r="295" spans="1:11" s="3" customFormat="1" x14ac:dyDescent="0.2">
      <c r="A295" s="120">
        <f>(IF(E295=0,0))+IF(E295&gt;0,1+MAX(A$1:A294))</f>
        <v>0</v>
      </c>
      <c r="B295" s="60"/>
      <c r="C295" s="25"/>
      <c r="D295" s="85"/>
      <c r="E295" s="90"/>
      <c r="F295" s="92"/>
      <c r="G295" s="83"/>
      <c r="H295" s="7"/>
    </row>
    <row r="296" spans="1:11" s="3" customFormat="1" ht="31.5" customHeight="1" x14ac:dyDescent="0.2">
      <c r="A296" s="120">
        <f>(IF(E296=0,0))+IF(E296&gt;0,1+MAX(A$1:A295))</f>
        <v>0</v>
      </c>
      <c r="B296" s="60"/>
      <c r="C296" s="28" t="str">
        <f>" TOTAL H.T. - "&amp;C276</f>
        <v xml:space="preserve"> TOTAL H.T. - 11 - GRISAILLE "la Crucifixion"</v>
      </c>
      <c r="D296" s="93"/>
      <c r="E296" s="94"/>
      <c r="F296" s="95"/>
      <c r="G296" s="39">
        <f>SUM(G276:G295)</f>
        <v>0</v>
      </c>
      <c r="H296" s="7"/>
    </row>
    <row r="297" spans="1:11" ht="13.5" thickBot="1" x14ac:dyDescent="0.25">
      <c r="A297" s="120">
        <f>(IF(E297=0,0))+IF(E297&gt;0,1+MAX(A$1:A296))</f>
        <v>0</v>
      </c>
      <c r="B297" s="62"/>
      <c r="C297" s="1"/>
      <c r="D297" s="101"/>
      <c r="E297" s="102"/>
      <c r="F297" s="103"/>
      <c r="G297" s="104"/>
      <c r="I297" s="43"/>
      <c r="K297" s="44"/>
    </row>
    <row r="298" spans="1:11" ht="26.25" customHeight="1" thickTop="1" x14ac:dyDescent="0.2">
      <c r="A298" s="121">
        <f>(IF(E298=0,0))+IF(E298&gt;0,1+MAX(A$1:A296))</f>
        <v>0</v>
      </c>
      <c r="B298" s="63"/>
      <c r="C298" s="127" t="s">
        <v>43</v>
      </c>
      <c r="D298" s="105"/>
      <c r="E298" s="106"/>
      <c r="F298" s="107"/>
      <c r="G298" s="143">
        <f>G296+G275+G254+G231+G219+G196+G175+G154+G129+G110+G85+G64+G50</f>
        <v>0</v>
      </c>
      <c r="I298" s="44"/>
    </row>
    <row r="299" spans="1:11" ht="26.25" customHeight="1" x14ac:dyDescent="0.2">
      <c r="A299" s="122">
        <f>(IF(E299=0,0))+IF(E299&gt;0,1+MAX(A$1:A297))</f>
        <v>0</v>
      </c>
      <c r="B299" s="64"/>
      <c r="C299" s="128" t="s">
        <v>44</v>
      </c>
      <c r="D299" s="108"/>
      <c r="E299" s="109"/>
      <c r="F299" s="110"/>
      <c r="G299" s="144">
        <f>G298*20%</f>
        <v>0</v>
      </c>
    </row>
    <row r="300" spans="1:11" ht="26.25" customHeight="1" x14ac:dyDescent="0.2">
      <c r="A300" s="123">
        <f>(IF(E300=0,0))+IF(E300&gt;0,1+MAX(A$1:A297))</f>
        <v>0</v>
      </c>
      <c r="B300" s="65"/>
      <c r="C300" s="129" t="s">
        <v>45</v>
      </c>
      <c r="D300" s="111"/>
      <c r="E300" s="112"/>
      <c r="F300" s="113"/>
      <c r="G300" s="145">
        <f>G298+G299</f>
        <v>0</v>
      </c>
    </row>
    <row r="301" spans="1:11" x14ac:dyDescent="0.2">
      <c r="A301" s="120">
        <f>(IF(E301=0,0))+IF(E301&gt;0,1+MAX(A$1:A299))</f>
        <v>0</v>
      </c>
    </row>
    <row r="302" spans="1:11" x14ac:dyDescent="0.2">
      <c r="A302" s="120">
        <f>(IF(E302=0,0))+IF(E302&gt;0,1+MAX(A$1:A300))</f>
        <v>0</v>
      </c>
    </row>
    <row r="303" spans="1:11" x14ac:dyDescent="0.2">
      <c r="A303" s="120">
        <f>(IF(E303=0,0))+IF(E303&gt;0,1+MAX(A$1:A300))</f>
        <v>0</v>
      </c>
    </row>
    <row r="304" spans="1:11" x14ac:dyDescent="0.2">
      <c r="A304" s="120">
        <f>(IF(E304=0,0))+IF(E304&gt;0,1+MAX(A$1:A301))</f>
        <v>0</v>
      </c>
    </row>
    <row r="305" spans="1:1" x14ac:dyDescent="0.2">
      <c r="A305" s="120">
        <f>(IF(E305=0,0))+IF(E305&gt;0,1+MAX(A$1:A302))</f>
        <v>0</v>
      </c>
    </row>
    <row r="306" spans="1:1" x14ac:dyDescent="0.2">
      <c r="A306" s="120">
        <f>(IF(E306=0,0))+IF(E306&gt;0,1+MAX(A$1:A303))</f>
        <v>0</v>
      </c>
    </row>
    <row r="307" spans="1:1" x14ac:dyDescent="0.2">
      <c r="A307" s="120">
        <f>(IF(E307=0,0))+IF(E307&gt;0,1+MAX(A$1:A304))</f>
        <v>0</v>
      </c>
    </row>
    <row r="308" spans="1:1" x14ac:dyDescent="0.2">
      <c r="A308" s="120">
        <f>(IF(E308=0,0))+IF(E308&gt;0,1+MAX(A$1:A305))</f>
        <v>0</v>
      </c>
    </row>
    <row r="309" spans="1:1" x14ac:dyDescent="0.2">
      <c r="A309" s="120">
        <f>(IF(E309=0,0))+IF(E309&gt;0,1+MAX(A$1:A306))</f>
        <v>0</v>
      </c>
    </row>
    <row r="310" spans="1:1" x14ac:dyDescent="0.2">
      <c r="A310" s="120">
        <f>(IF(E310=0,0))+IF(E310&gt;0,1+MAX(A$1:A307))</f>
        <v>0</v>
      </c>
    </row>
    <row r="311" spans="1:1" x14ac:dyDescent="0.2">
      <c r="A311" s="120">
        <f>(IF(E311=0,0))+IF(E311&gt;0,1+MAX(A$1:A308))</f>
        <v>0</v>
      </c>
    </row>
    <row r="312" spans="1:1" x14ac:dyDescent="0.2">
      <c r="A312" s="120">
        <f>(IF(E312=0,0))+IF(E312&gt;0,1+MAX(A$1:A309))</f>
        <v>0</v>
      </c>
    </row>
    <row r="313" spans="1:1" x14ac:dyDescent="0.2">
      <c r="A313" s="120">
        <f>(IF(E313=0,0))+IF(E313&gt;0,1+MAX(A$1:A310))</f>
        <v>0</v>
      </c>
    </row>
    <row r="314" spans="1:1" x14ac:dyDescent="0.2">
      <c r="A314" s="120">
        <f>(IF(E314=0,0))+IF(E314&gt;0,1+MAX(A$1:A311))</f>
        <v>0</v>
      </c>
    </row>
    <row r="315" spans="1:1" x14ac:dyDescent="0.2">
      <c r="A315" s="120">
        <f>(IF(E315=0,0))+IF(E315&gt;0,1+MAX(A$1:A312))</f>
        <v>0</v>
      </c>
    </row>
    <row r="316" spans="1:1" x14ac:dyDescent="0.2">
      <c r="A316" s="120">
        <f>(IF(E316=0,0))+IF(E316&gt;0,1+MAX(A$1:A313))</f>
        <v>0</v>
      </c>
    </row>
    <row r="317" spans="1:1" x14ac:dyDescent="0.2">
      <c r="A317" s="120">
        <f>(IF(E317=0,0))+IF(E317&gt;0,1+MAX(A$1:A314))</f>
        <v>0</v>
      </c>
    </row>
    <row r="318" spans="1:1" x14ac:dyDescent="0.2">
      <c r="A318" s="120">
        <f>(IF(E318=0,0))+IF(E318&gt;0,1+MAX(A$1:A315))</f>
        <v>0</v>
      </c>
    </row>
    <row r="319" spans="1:1" x14ac:dyDescent="0.2">
      <c r="A319" s="120">
        <f>(IF(E319=0,0))+IF(E319&gt;0,1+MAX(A$1:A316))</f>
        <v>0</v>
      </c>
    </row>
    <row r="320" spans="1:1" x14ac:dyDescent="0.2">
      <c r="A320" s="120">
        <f>(IF(E320=0,0))+IF(E320&gt;0,1+MAX(A$1:A317))</f>
        <v>0</v>
      </c>
    </row>
    <row r="321" spans="1:1" x14ac:dyDescent="0.2">
      <c r="A321" s="120">
        <f>(IF(E321=0,0))+IF(E321&gt;0,1+MAX(A$1:A318))</f>
        <v>0</v>
      </c>
    </row>
    <row r="322" spans="1:1" x14ac:dyDescent="0.2">
      <c r="A322" s="120">
        <f>(IF(E322=0,0))+IF(E322&gt;0,1+MAX(A$1:A319))</f>
        <v>0</v>
      </c>
    </row>
    <row r="323" spans="1:1" x14ac:dyDescent="0.2">
      <c r="A323" s="120">
        <f>(IF(E323=0,0))+IF(E323&gt;0,1+MAX(A$1:A320))</f>
        <v>0</v>
      </c>
    </row>
    <row r="324" spans="1:1" x14ac:dyDescent="0.2">
      <c r="A324" s="120">
        <f>(IF(E324=0,0))+IF(E324&gt;0,1+MAX(A$1:A321))</f>
        <v>0</v>
      </c>
    </row>
    <row r="325" spans="1:1" x14ac:dyDescent="0.2">
      <c r="A325" s="120">
        <f>(IF(E325=0,0))+IF(E325&gt;0,1+MAX(A$1:A322))</f>
        <v>0</v>
      </c>
    </row>
    <row r="326" spans="1:1" x14ac:dyDescent="0.2">
      <c r="A326" s="120">
        <f>(IF(E326=0,0))+IF(E326&gt;0,1+MAX(A$1:A323))</f>
        <v>0</v>
      </c>
    </row>
    <row r="327" spans="1:1" x14ac:dyDescent="0.2">
      <c r="A327" s="120">
        <f>(IF(E327=0,0))+IF(E327&gt;0,1+MAX(A$1:A324))</f>
        <v>0</v>
      </c>
    </row>
    <row r="328" spans="1:1" x14ac:dyDescent="0.2">
      <c r="A328" s="120">
        <f>(IF(E328=0,0))+IF(E328&gt;0,1+MAX(A$1:A325))</f>
        <v>0</v>
      </c>
    </row>
    <row r="329" spans="1:1" x14ac:dyDescent="0.2">
      <c r="A329" s="120">
        <f>(IF(E329=0,0))+IF(E329&gt;0,1+MAX(A$1:A326))</f>
        <v>0</v>
      </c>
    </row>
    <row r="330" spans="1:1" x14ac:dyDescent="0.2">
      <c r="A330" s="120">
        <f>(IF(E330=0,0))+IF(E330&gt;0,1+MAX(A$1:A327))</f>
        <v>0</v>
      </c>
    </row>
    <row r="331" spans="1:1" x14ac:dyDescent="0.2">
      <c r="A331" s="120">
        <f>(IF(E331=0,0))+IF(E331&gt;0,1+MAX(A$1:A328))</f>
        <v>0</v>
      </c>
    </row>
    <row r="332" spans="1:1" x14ac:dyDescent="0.2">
      <c r="A332" s="120">
        <f>(IF(E332=0,0))+IF(E332&gt;0,1+MAX(A$1:A329))</f>
        <v>0</v>
      </c>
    </row>
    <row r="333" spans="1:1" x14ac:dyDescent="0.2">
      <c r="A333" s="120">
        <f>(IF(E333=0,0))+IF(E333&gt;0,1+MAX(A$1:A330))</f>
        <v>0</v>
      </c>
    </row>
    <row r="334" spans="1:1" x14ac:dyDescent="0.2">
      <c r="A334" s="120">
        <f>(IF(E334=0,0))+IF(E334&gt;0,1+MAX(A$1:A331))</f>
        <v>0</v>
      </c>
    </row>
    <row r="335" spans="1:1" x14ac:dyDescent="0.2">
      <c r="A335" s="120">
        <f>(IF(E335=0,0))+IF(E335&gt;0,1+MAX(A$1:A332))</f>
        <v>0</v>
      </c>
    </row>
    <row r="336" spans="1:1" x14ac:dyDescent="0.2">
      <c r="A336" s="120">
        <f>(IF(E336=0,0))+IF(E336&gt;0,1+MAX(A$1:A333))</f>
        <v>0</v>
      </c>
    </row>
    <row r="337" spans="1:1" x14ac:dyDescent="0.2">
      <c r="A337" s="120">
        <f>(IF(E337=0,0))+IF(E337&gt;0,1+MAX(A$1:A334))</f>
        <v>0</v>
      </c>
    </row>
    <row r="338" spans="1:1" x14ac:dyDescent="0.2">
      <c r="A338" s="120">
        <f>(IF(E338=0,0))+IF(E338&gt;0,1+MAX(A$1:A335))</f>
        <v>0</v>
      </c>
    </row>
    <row r="339" spans="1:1" x14ac:dyDescent="0.2">
      <c r="A339" s="120">
        <f>(IF(E339=0,0))+IF(E339&gt;0,1+MAX(A$1:A336))</f>
        <v>0</v>
      </c>
    </row>
    <row r="340" spans="1:1" x14ac:dyDescent="0.2">
      <c r="A340" s="120">
        <f>(IF(E340=0,0))+IF(E340&gt;0,1+MAX(A$1:A337))</f>
        <v>0</v>
      </c>
    </row>
    <row r="341" spans="1:1" x14ac:dyDescent="0.2">
      <c r="A341" s="120">
        <f>(IF(E341=0,0))+IF(E341&gt;0,1+MAX(A$1:A338))</f>
        <v>0</v>
      </c>
    </row>
    <row r="342" spans="1:1" x14ac:dyDescent="0.2">
      <c r="A342" s="120">
        <f>(IF(E342=0,0))+IF(E342&gt;0,1+MAX(A$1:A339))</f>
        <v>0</v>
      </c>
    </row>
    <row r="343" spans="1:1" x14ac:dyDescent="0.2">
      <c r="A343" s="120">
        <f>(IF(E343=0,0))+IF(E343&gt;0,1+MAX(A$1:A340))</f>
        <v>0</v>
      </c>
    </row>
    <row r="344" spans="1:1" x14ac:dyDescent="0.2">
      <c r="A344" s="120">
        <f>(IF(E344=0,0))+IF(E344&gt;0,1+MAX(A$1:A341))</f>
        <v>0</v>
      </c>
    </row>
    <row r="345" spans="1:1" x14ac:dyDescent="0.2">
      <c r="A345" s="120">
        <f>(IF(E345=0,0))+IF(E345&gt;0,1+MAX(A$1:A342))</f>
        <v>0</v>
      </c>
    </row>
    <row r="346" spans="1:1" x14ac:dyDescent="0.2">
      <c r="A346" s="120">
        <f>(IF(E346=0,0))+IF(E346&gt;0,1+MAX(A$1:A343))</f>
        <v>0</v>
      </c>
    </row>
    <row r="347" spans="1:1" x14ac:dyDescent="0.2">
      <c r="A347" s="120">
        <f>(IF(E347=0,0))+IF(E347&gt;0,1+MAX(A$1:A344))</f>
        <v>0</v>
      </c>
    </row>
    <row r="348" spans="1:1" x14ac:dyDescent="0.2">
      <c r="A348" s="120">
        <f>(IF(E348=0,0))+IF(E348&gt;0,1+MAX(A$1:A345))</f>
        <v>0</v>
      </c>
    </row>
    <row r="349" spans="1:1" x14ac:dyDescent="0.2">
      <c r="A349" s="120">
        <f>(IF(E349=0,0))+IF(E349&gt;0,1+MAX(A$1:A346))</f>
        <v>0</v>
      </c>
    </row>
    <row r="350" spans="1:1" x14ac:dyDescent="0.2">
      <c r="A350" s="120">
        <f>(IF(E350=0,0))+IF(E350&gt;0,1+MAX(A$1:A347))</f>
        <v>0</v>
      </c>
    </row>
    <row r="351" spans="1:1" x14ac:dyDescent="0.2">
      <c r="A351" s="120">
        <f>(IF(E351=0,0))+IF(E351&gt;0,1+MAX(A$1:A348))</f>
        <v>0</v>
      </c>
    </row>
    <row r="352" spans="1:1" x14ac:dyDescent="0.2">
      <c r="A352" s="120">
        <f>(IF(E352=0,0))+IF(E352&gt;0,1+MAX(A$1:A349))</f>
        <v>0</v>
      </c>
    </row>
    <row r="353" spans="1:1" x14ac:dyDescent="0.2">
      <c r="A353" s="120">
        <f>(IF(E353=0,0))+IF(E353&gt;0,1+MAX(A$1:A350))</f>
        <v>0</v>
      </c>
    </row>
    <row r="354" spans="1:1" x14ac:dyDescent="0.2">
      <c r="A354" s="120">
        <f>(IF(E354=0,0))+IF(E354&gt;0,1+MAX(A$1:A351))</f>
        <v>0</v>
      </c>
    </row>
    <row r="355" spans="1:1" x14ac:dyDescent="0.2">
      <c r="A355" s="120">
        <f>(IF(E355=0,0))+IF(E355&gt;0,1+MAX(A$1:A352))</f>
        <v>0</v>
      </c>
    </row>
    <row r="356" spans="1:1" x14ac:dyDescent="0.2">
      <c r="A356" s="120">
        <f>(IF(E356=0,0))+IF(E356&gt;0,1+MAX(A$1:A353))</f>
        <v>0</v>
      </c>
    </row>
    <row r="357" spans="1:1" x14ac:dyDescent="0.2">
      <c r="A357" s="120">
        <f>(IF(E357=0,0))+IF(E357&gt;0,1+MAX(A$1:A354))</f>
        <v>0</v>
      </c>
    </row>
    <row r="358" spans="1:1" x14ac:dyDescent="0.2">
      <c r="A358" s="120">
        <f>(IF(E358=0,0))+IF(E358&gt;0,1+MAX(A$1:A355))</f>
        <v>0</v>
      </c>
    </row>
    <row r="359" spans="1:1" x14ac:dyDescent="0.2">
      <c r="A359" s="120">
        <f>(IF(E359=0,0))+IF(E359&gt;0,1+MAX(A$1:A356))</f>
        <v>0</v>
      </c>
    </row>
    <row r="360" spans="1:1" x14ac:dyDescent="0.2">
      <c r="A360" s="120">
        <f>(IF(E360=0,0))+IF(E360&gt;0,1+MAX(A$1:A357))</f>
        <v>0</v>
      </c>
    </row>
    <row r="361" spans="1:1" x14ac:dyDescent="0.2">
      <c r="A361" s="120">
        <f>(IF(E361=0,0))+IF(E361&gt;0,1+MAX(A$1:A358))</f>
        <v>0</v>
      </c>
    </row>
    <row r="362" spans="1:1" x14ac:dyDescent="0.2">
      <c r="A362" s="120">
        <f>(IF(E362=0,0))+IF(E362&gt;0,1+MAX(A$1:A359))</f>
        <v>0</v>
      </c>
    </row>
    <row r="363" spans="1:1" x14ac:dyDescent="0.2">
      <c r="A363" s="120">
        <f>(IF(E363=0,0))+IF(E363&gt;0,1+MAX(A$1:A360))</f>
        <v>0</v>
      </c>
    </row>
    <row r="364" spans="1:1" x14ac:dyDescent="0.2">
      <c r="A364" s="120">
        <f>(IF(E364=0,0))+IF(E364&gt;0,1+MAX(A$1:A361))</f>
        <v>0</v>
      </c>
    </row>
    <row r="365" spans="1:1" x14ac:dyDescent="0.2">
      <c r="A365" s="120">
        <f>(IF(E365=0,0))+IF(E365&gt;0,1+MAX(A$1:A362))</f>
        <v>0</v>
      </c>
    </row>
    <row r="366" spans="1:1" x14ac:dyDescent="0.2">
      <c r="A366" s="120">
        <f>(IF(E366=0,0))+IF(E366&gt;0,1+MAX(A$1:A363))</f>
        <v>0</v>
      </c>
    </row>
    <row r="367" spans="1:1" x14ac:dyDescent="0.2">
      <c r="A367" s="120">
        <f>(IF(E367=0,0))+IF(E367&gt;0,1+MAX(A$1:A364))</f>
        <v>0</v>
      </c>
    </row>
    <row r="368" spans="1:1" x14ac:dyDescent="0.2">
      <c r="A368" s="120">
        <f>(IF(E368=0,0))+IF(E368&gt;0,1+MAX(A$1:A365))</f>
        <v>0</v>
      </c>
    </row>
    <row r="369" spans="1:1" x14ac:dyDescent="0.2">
      <c r="A369" s="120">
        <f>(IF(E369=0,0))+IF(E369&gt;0,1+MAX(A$1:A366))</f>
        <v>0</v>
      </c>
    </row>
    <row r="370" spans="1:1" x14ac:dyDescent="0.2">
      <c r="A370" s="120">
        <f>(IF(E370=0,0))+IF(E370&gt;0,1+MAX(A$1:A367))</f>
        <v>0</v>
      </c>
    </row>
    <row r="371" spans="1:1" x14ac:dyDescent="0.2">
      <c r="A371" s="120">
        <f>(IF(E371=0,0))+IF(E371&gt;0,1+MAX(A$1:A368))</f>
        <v>0</v>
      </c>
    </row>
    <row r="372" spans="1:1" x14ac:dyDescent="0.2">
      <c r="A372" s="120">
        <f>(IF(E372=0,0))+IF(E372&gt;0,1+MAX(A$1:A369))</f>
        <v>0</v>
      </c>
    </row>
    <row r="373" spans="1:1" x14ac:dyDescent="0.2">
      <c r="A373" s="120">
        <f>(IF(E373=0,0))+IF(E373&gt;0,1+MAX(A$1:A370))</f>
        <v>0</v>
      </c>
    </row>
    <row r="374" spans="1:1" x14ac:dyDescent="0.2">
      <c r="A374" s="120">
        <f>(IF(E374=0,0))+IF(E374&gt;0,1+MAX(A$1:A371))</f>
        <v>0</v>
      </c>
    </row>
    <row r="375" spans="1:1" x14ac:dyDescent="0.2">
      <c r="A375" s="120">
        <f>(IF(E375=0,0))+IF(E375&gt;0,1+MAX(A$1:A372))</f>
        <v>0</v>
      </c>
    </row>
    <row r="376" spans="1:1" x14ac:dyDescent="0.2">
      <c r="A376" s="120">
        <f>(IF(E376=0,0))+IF(E376&gt;0,1+MAX(A$1:A373))</f>
        <v>0</v>
      </c>
    </row>
    <row r="377" spans="1:1" x14ac:dyDescent="0.2">
      <c r="A377" s="120">
        <f>(IF(E377=0,0))+IF(E377&gt;0,1+MAX(A$1:A374))</f>
        <v>0</v>
      </c>
    </row>
    <row r="378" spans="1:1" x14ac:dyDescent="0.2">
      <c r="A378" s="120">
        <f>(IF(E378=0,0))+IF(E378&gt;0,1+MAX(A$1:A375))</f>
        <v>0</v>
      </c>
    </row>
    <row r="379" spans="1:1" x14ac:dyDescent="0.2">
      <c r="A379" s="120">
        <f>(IF(E379=0,0))+IF(E379&gt;0,1+MAX(A$1:A376))</f>
        <v>0</v>
      </c>
    </row>
    <row r="380" spans="1:1" x14ac:dyDescent="0.2">
      <c r="A380" s="120">
        <f>(IF(E380=0,0))+IF(E380&gt;0,1+MAX(A$1:A377))</f>
        <v>0</v>
      </c>
    </row>
    <row r="381" spans="1:1" x14ac:dyDescent="0.2">
      <c r="A381" s="120">
        <f>(IF(E381=0,0))+IF(E381&gt;0,1+MAX(A$1:A378))</f>
        <v>0</v>
      </c>
    </row>
    <row r="382" spans="1:1" x14ac:dyDescent="0.2">
      <c r="A382" s="120">
        <f>(IF(E382=0,0))+IF(E382&gt;0,1+MAX(A$1:A379))</f>
        <v>0</v>
      </c>
    </row>
    <row r="383" spans="1:1" x14ac:dyDescent="0.2">
      <c r="A383" s="120">
        <f>(IF(E383=0,0))+IF(E383&gt;0,1+MAX(A$1:A380))</f>
        <v>0</v>
      </c>
    </row>
    <row r="384" spans="1:1" x14ac:dyDescent="0.2">
      <c r="A384" s="120">
        <f>(IF(E384=0,0))+IF(E384&gt;0,1+MAX(A$1:A381))</f>
        <v>0</v>
      </c>
    </row>
    <row r="385" spans="1:1" x14ac:dyDescent="0.2">
      <c r="A385" s="120">
        <f>(IF(E385=0,0))+IF(E385&gt;0,1+MAX(A$1:A382))</f>
        <v>0</v>
      </c>
    </row>
    <row r="386" spans="1:1" x14ac:dyDescent="0.2">
      <c r="A386" s="120">
        <f>(IF(E386=0,0))+IF(E386&gt;0,1+MAX(A$1:A383))</f>
        <v>0</v>
      </c>
    </row>
    <row r="387" spans="1:1" x14ac:dyDescent="0.2">
      <c r="A387" s="120">
        <f>(IF(E387=0,0))+IF(E387&gt;0,1+MAX(A$1:A384))</f>
        <v>0</v>
      </c>
    </row>
    <row r="388" spans="1:1" x14ac:dyDescent="0.2">
      <c r="A388" s="120">
        <f>(IF(E388=0,0))+IF(E388&gt;0,1+MAX(A$1:A385))</f>
        <v>0</v>
      </c>
    </row>
    <row r="389" spans="1:1" x14ac:dyDescent="0.2">
      <c r="A389" s="120">
        <f>(IF(E389=0,0))+IF(E389&gt;0,1+MAX(A$1:A386))</f>
        <v>0</v>
      </c>
    </row>
    <row r="390" spans="1:1" x14ac:dyDescent="0.2">
      <c r="A390" s="120">
        <f>(IF(E390=0,0))+IF(E390&gt;0,1+MAX(A$1:A387))</f>
        <v>0</v>
      </c>
    </row>
    <row r="391" spans="1:1" x14ac:dyDescent="0.2">
      <c r="A391" s="120">
        <f>(IF(E391=0,0))+IF(E391&gt;0,1+MAX(A$1:A388))</f>
        <v>0</v>
      </c>
    </row>
    <row r="392" spans="1:1" x14ac:dyDescent="0.2">
      <c r="A392" s="120">
        <f>(IF(E392=0,0))+IF(E392&gt;0,1+MAX(A$1:A389))</f>
        <v>0</v>
      </c>
    </row>
    <row r="393" spans="1:1" x14ac:dyDescent="0.2">
      <c r="A393" s="120">
        <f>(IF(E393=0,0))+IF(E393&gt;0,1+MAX(A$1:A390))</f>
        <v>0</v>
      </c>
    </row>
    <row r="394" spans="1:1" x14ac:dyDescent="0.2">
      <c r="A394" s="120">
        <f>(IF(E394=0,0))+IF(E394&gt;0,1+MAX(A$1:A391))</f>
        <v>0</v>
      </c>
    </row>
    <row r="395" spans="1:1" x14ac:dyDescent="0.2">
      <c r="A395" s="120">
        <f>(IF(E395=0,0))+IF(E395&gt;0,1+MAX(A$1:A392))</f>
        <v>0</v>
      </c>
    </row>
    <row r="396" spans="1:1" x14ac:dyDescent="0.2">
      <c r="A396" s="120">
        <f>(IF(E396=0,0))+IF(E396&gt;0,1+MAX(A$1:A393))</f>
        <v>0</v>
      </c>
    </row>
    <row r="397" spans="1:1" x14ac:dyDescent="0.2">
      <c r="A397" s="120">
        <f>(IF(E397=0,0))+IF(E397&gt;0,1+MAX(A$1:A394))</f>
        <v>0</v>
      </c>
    </row>
    <row r="398" spans="1:1" x14ac:dyDescent="0.2">
      <c r="A398" s="120">
        <f>(IF(E398=0,0))+IF(E398&gt;0,1+MAX(A$1:A395))</f>
        <v>0</v>
      </c>
    </row>
    <row r="399" spans="1:1" x14ac:dyDescent="0.2">
      <c r="A399" s="120">
        <f>(IF(E399=0,0))+IF(E399&gt;0,1+MAX(A$1:A396))</f>
        <v>0</v>
      </c>
    </row>
    <row r="400" spans="1:1" x14ac:dyDescent="0.2">
      <c r="A400" s="120">
        <f>(IF(E400=0,0))+IF(E400&gt;0,1+MAX(A$1:A397))</f>
        <v>0</v>
      </c>
    </row>
    <row r="401" spans="1:1" x14ac:dyDescent="0.2">
      <c r="A401" s="120">
        <f>(IF(E401=0,0))+IF(E401&gt;0,1+MAX(A$1:A398))</f>
        <v>0</v>
      </c>
    </row>
    <row r="402" spans="1:1" x14ac:dyDescent="0.2">
      <c r="A402" s="120">
        <f>(IF(E402=0,0))+IF(E402&gt;0,1+MAX(A$1:A399))</f>
        <v>0</v>
      </c>
    </row>
    <row r="403" spans="1:1" x14ac:dyDescent="0.2">
      <c r="A403" s="120">
        <f>(IF(E403=0,0))+IF(E403&gt;0,1+MAX(A$1:A400))</f>
        <v>0</v>
      </c>
    </row>
    <row r="404" spans="1:1" x14ac:dyDescent="0.2">
      <c r="A404" s="120">
        <f>(IF(E404=0,0))+IF(E404&gt;0,1+MAX(A$1:A401))</f>
        <v>0</v>
      </c>
    </row>
    <row r="405" spans="1:1" x14ac:dyDescent="0.2">
      <c r="A405" s="120">
        <f>(IF(E405=0,0))+IF(E405&gt;0,1+MAX(A$1:A402))</f>
        <v>0</v>
      </c>
    </row>
    <row r="406" spans="1:1" x14ac:dyDescent="0.2">
      <c r="A406" s="120">
        <f>(IF(E406=0,0))+IF(E406&gt;0,1+MAX(A$1:A403))</f>
        <v>0</v>
      </c>
    </row>
    <row r="407" spans="1:1" x14ac:dyDescent="0.2">
      <c r="A407" s="120">
        <f>(IF(E407=0,0))+IF(E407&gt;0,1+MAX(A$1:A404))</f>
        <v>0</v>
      </c>
    </row>
    <row r="408" spans="1:1" x14ac:dyDescent="0.2">
      <c r="A408" s="120">
        <f>(IF(E408=0,0))+IF(E408&gt;0,1+MAX(A$1:A405))</f>
        <v>0</v>
      </c>
    </row>
    <row r="409" spans="1:1" x14ac:dyDescent="0.2">
      <c r="A409" s="120">
        <f>(IF(E409=0,0))+IF(E409&gt;0,1+MAX(A$1:A406))</f>
        <v>0</v>
      </c>
    </row>
    <row r="410" spans="1:1" x14ac:dyDescent="0.2">
      <c r="A410" s="120">
        <f>(IF(E410=0,0))+IF(E410&gt;0,1+MAX(A$1:A407))</f>
        <v>0</v>
      </c>
    </row>
    <row r="411" spans="1:1" x14ac:dyDescent="0.2">
      <c r="A411" s="120">
        <f>(IF(E411=0,0))+IF(E411&gt;0,1+MAX(A$1:A408))</f>
        <v>0</v>
      </c>
    </row>
    <row r="412" spans="1:1" x14ac:dyDescent="0.2">
      <c r="A412" s="120">
        <f>(IF(E412=0,0))+IF(E412&gt;0,1+MAX(A$1:A409))</f>
        <v>0</v>
      </c>
    </row>
    <row r="413" spans="1:1" x14ac:dyDescent="0.2">
      <c r="A413" s="120">
        <f>(IF(E413=0,0))+IF(E413&gt;0,1+MAX(A$1:A410))</f>
        <v>0</v>
      </c>
    </row>
    <row r="414" spans="1:1" x14ac:dyDescent="0.2">
      <c r="A414" s="120">
        <f>(IF(E414=0,0))+IF(E414&gt;0,1+MAX(A$1:A411))</f>
        <v>0</v>
      </c>
    </row>
    <row r="415" spans="1:1" x14ac:dyDescent="0.2">
      <c r="A415" s="120">
        <f>(IF(E415=0,0))+IF(E415&gt;0,1+MAX(A$1:A412))</f>
        <v>0</v>
      </c>
    </row>
    <row r="416" spans="1:1" x14ac:dyDescent="0.2">
      <c r="A416" s="120">
        <f>(IF(E416=0,0))+IF(E416&gt;0,1+MAX(A$1:A413))</f>
        <v>0</v>
      </c>
    </row>
    <row r="417" spans="1:1" x14ac:dyDescent="0.2">
      <c r="A417" s="120">
        <f>(IF(E417=0,0))+IF(E417&gt;0,1+MAX(A$1:A414))</f>
        <v>0</v>
      </c>
    </row>
    <row r="418" spans="1:1" x14ac:dyDescent="0.2">
      <c r="A418" s="120">
        <f>(IF(E418=0,0))+IF(E418&gt;0,1+MAX(A$1:A415))</f>
        <v>0</v>
      </c>
    </row>
    <row r="419" spans="1:1" x14ac:dyDescent="0.2">
      <c r="A419" s="120">
        <f>(IF(E419=0,0))+IF(E419&gt;0,1+MAX(A$1:A416))</f>
        <v>0</v>
      </c>
    </row>
    <row r="420" spans="1:1" x14ac:dyDescent="0.2">
      <c r="A420" s="120">
        <f>(IF(E420=0,0))+IF(E420&gt;0,1+MAX(A$1:A417))</f>
        <v>0</v>
      </c>
    </row>
    <row r="421" spans="1:1" x14ac:dyDescent="0.2">
      <c r="A421" s="120">
        <f>(IF(E421=0,0))+IF(E421&gt;0,1+MAX(A$1:A418))</f>
        <v>0</v>
      </c>
    </row>
    <row r="422" spans="1:1" x14ac:dyDescent="0.2">
      <c r="A422" s="120">
        <f>(IF(E422=0,0))+IF(E422&gt;0,1+MAX(A$1:A419))</f>
        <v>0</v>
      </c>
    </row>
    <row r="423" spans="1:1" x14ac:dyDescent="0.2">
      <c r="A423" s="120">
        <f>(IF(E423=0,0))+IF(E423&gt;0,1+MAX(A$1:A420))</f>
        <v>0</v>
      </c>
    </row>
    <row r="424" spans="1:1" x14ac:dyDescent="0.2">
      <c r="A424" s="120">
        <f>(IF(E424=0,0))+IF(E424&gt;0,1+MAX(A$1:A421))</f>
        <v>0</v>
      </c>
    </row>
    <row r="425" spans="1:1" x14ac:dyDescent="0.2">
      <c r="A425" s="120">
        <f>(IF(E425=0,0))+IF(E425&gt;0,1+MAX(A$1:A422))</f>
        <v>0</v>
      </c>
    </row>
    <row r="426" spans="1:1" x14ac:dyDescent="0.2">
      <c r="A426" s="120">
        <f>(IF(E426=0,0))+IF(E426&gt;0,1+MAX(A$1:A423))</f>
        <v>0</v>
      </c>
    </row>
    <row r="427" spans="1:1" x14ac:dyDescent="0.2">
      <c r="A427" s="120">
        <f>(IF(E427=0,0))+IF(E427&gt;0,1+MAX(A$1:A424))</f>
        <v>0</v>
      </c>
    </row>
    <row r="428" spans="1:1" x14ac:dyDescent="0.2">
      <c r="A428" s="120">
        <f>(IF(E428=0,0))+IF(E428&gt;0,1+MAX(A$1:A425))</f>
        <v>0</v>
      </c>
    </row>
    <row r="429" spans="1:1" x14ac:dyDescent="0.2">
      <c r="A429" s="120">
        <f>(IF(E429=0,0))+IF(E429&gt;0,1+MAX(A$1:A426))</f>
        <v>0</v>
      </c>
    </row>
    <row r="430" spans="1:1" x14ac:dyDescent="0.2">
      <c r="A430" s="120">
        <f>(IF(E430=0,0))+IF(E430&gt;0,1+MAX(A$1:A427))</f>
        <v>0</v>
      </c>
    </row>
    <row r="431" spans="1:1" x14ac:dyDescent="0.2">
      <c r="A431" s="120">
        <f>(IF(E431=0,0))+IF(E431&gt;0,1+MAX(A$1:A428))</f>
        <v>0</v>
      </c>
    </row>
    <row r="432" spans="1:1" x14ac:dyDescent="0.2">
      <c r="A432" s="120">
        <f>(IF(E432=0,0))+IF(E432&gt;0,1+MAX(A$1:A429))</f>
        <v>0</v>
      </c>
    </row>
    <row r="433" spans="1:1" x14ac:dyDescent="0.2">
      <c r="A433" s="120">
        <f>(IF(E433=0,0))+IF(E433&gt;0,1+MAX(A$1:A430))</f>
        <v>0</v>
      </c>
    </row>
    <row r="434" spans="1:1" x14ac:dyDescent="0.2">
      <c r="A434" s="120">
        <f>(IF(E434=0,0))+IF(E434&gt;0,1+MAX(A$1:A431))</f>
        <v>0</v>
      </c>
    </row>
    <row r="435" spans="1:1" x14ac:dyDescent="0.2">
      <c r="A435" s="120">
        <f>(IF(E435=0,0))+IF(E435&gt;0,1+MAX(A$1:A432))</f>
        <v>0</v>
      </c>
    </row>
    <row r="436" spans="1:1" x14ac:dyDescent="0.2">
      <c r="A436" s="120">
        <f>(IF(E436=0,0))+IF(E436&gt;0,1+MAX(A$1:A433))</f>
        <v>0</v>
      </c>
    </row>
    <row r="437" spans="1:1" x14ac:dyDescent="0.2">
      <c r="A437" s="120">
        <f>(IF(E437=0,0))+IF(E437&gt;0,1+MAX(A$1:A434))</f>
        <v>0</v>
      </c>
    </row>
    <row r="438" spans="1:1" x14ac:dyDescent="0.2">
      <c r="A438" s="120">
        <f>(IF(E438=0,0))+IF(E438&gt;0,1+MAX(A$1:A435))</f>
        <v>0</v>
      </c>
    </row>
    <row r="439" spans="1:1" x14ac:dyDescent="0.2">
      <c r="A439" s="120">
        <f>(IF(E439=0,0))+IF(E439&gt;0,1+MAX(A$1:A436))</f>
        <v>0</v>
      </c>
    </row>
    <row r="440" spans="1:1" x14ac:dyDescent="0.2">
      <c r="A440" s="120">
        <f>(IF(E440=0,0))+IF(E440&gt;0,1+MAX(A$1:A437))</f>
        <v>0</v>
      </c>
    </row>
    <row r="441" spans="1:1" x14ac:dyDescent="0.2">
      <c r="A441" s="120">
        <f>(IF(E441=0,0))+IF(E441&gt;0,1+MAX(A$1:A438))</f>
        <v>0</v>
      </c>
    </row>
    <row r="442" spans="1:1" x14ac:dyDescent="0.2">
      <c r="A442" s="120">
        <f>(IF(E442=0,0))+IF(E442&gt;0,1+MAX(A$1:A439))</f>
        <v>0</v>
      </c>
    </row>
    <row r="443" spans="1:1" x14ac:dyDescent="0.2">
      <c r="A443" s="120">
        <f>(IF(E443=0,0))+IF(E443&gt;0,1+MAX(A$1:A440))</f>
        <v>0</v>
      </c>
    </row>
    <row r="444" spans="1:1" x14ac:dyDescent="0.2">
      <c r="A444" s="120">
        <f>(IF(E444=0,0))+IF(E444&gt;0,1+MAX(A$1:A441))</f>
        <v>0</v>
      </c>
    </row>
    <row r="445" spans="1:1" x14ac:dyDescent="0.2">
      <c r="A445" s="120">
        <f>(IF(E445=0,0))+IF(E445&gt;0,1+MAX(A$1:A442))</f>
        <v>0</v>
      </c>
    </row>
    <row r="446" spans="1:1" x14ac:dyDescent="0.2">
      <c r="A446" s="120">
        <f>(IF(E446=0,0))+IF(E446&gt;0,1+MAX(A$1:A443))</f>
        <v>0</v>
      </c>
    </row>
    <row r="447" spans="1:1" x14ac:dyDescent="0.2">
      <c r="A447" s="120">
        <f>(IF(E447=0,0))+IF(E447&gt;0,1+MAX(A$1:A444))</f>
        <v>0</v>
      </c>
    </row>
    <row r="448" spans="1:1" x14ac:dyDescent="0.2">
      <c r="A448" s="120">
        <f>(IF(E448=0,0))+IF(E448&gt;0,1+MAX(A$1:A445))</f>
        <v>0</v>
      </c>
    </row>
    <row r="449" spans="1:1" x14ac:dyDescent="0.2">
      <c r="A449" s="120">
        <f>(IF(E449=0,0))+IF(E449&gt;0,1+MAX(A$1:A446))</f>
        <v>0</v>
      </c>
    </row>
    <row r="450" spans="1:1" x14ac:dyDescent="0.2">
      <c r="A450" s="120">
        <f>(IF(E450=0,0))+IF(E450&gt;0,1+MAX(A$1:A447))</f>
        <v>0</v>
      </c>
    </row>
    <row r="451" spans="1:1" x14ac:dyDescent="0.2">
      <c r="A451" s="120">
        <f>(IF(E451=0,0))+IF(E451&gt;0,1+MAX(A$1:A448))</f>
        <v>0</v>
      </c>
    </row>
    <row r="452" spans="1:1" x14ac:dyDescent="0.2">
      <c r="A452" s="120">
        <f>(IF(E452=0,0))+IF(E452&gt;0,1+MAX(A$1:A449))</f>
        <v>0</v>
      </c>
    </row>
    <row r="453" spans="1:1" x14ac:dyDescent="0.2">
      <c r="A453" s="120">
        <f>(IF(E453=0,0))+IF(E453&gt;0,1+MAX(A$1:A450))</f>
        <v>0</v>
      </c>
    </row>
    <row r="454" spans="1:1" x14ac:dyDescent="0.2">
      <c r="A454" s="120">
        <f>(IF(E454=0,0))+IF(E454&gt;0,1+MAX(A$1:A451))</f>
        <v>0</v>
      </c>
    </row>
    <row r="455" spans="1:1" x14ac:dyDescent="0.2">
      <c r="A455" s="120">
        <f>(IF(E455=0,0))+IF(E455&gt;0,1+MAX(A$1:A452))</f>
        <v>0</v>
      </c>
    </row>
    <row r="456" spans="1:1" x14ac:dyDescent="0.2">
      <c r="A456" s="120">
        <f>(IF(E456=0,0))+IF(E456&gt;0,1+MAX(A$1:A453))</f>
        <v>0</v>
      </c>
    </row>
    <row r="457" spans="1:1" x14ac:dyDescent="0.2">
      <c r="A457" s="120">
        <f>(IF(E457=0,0))+IF(E457&gt;0,1+MAX(A$1:A454))</f>
        <v>0</v>
      </c>
    </row>
    <row r="458" spans="1:1" x14ac:dyDescent="0.2">
      <c r="A458" s="120">
        <f>(IF(E458=0,0))+IF(E458&gt;0,1+MAX(A$1:A455))</f>
        <v>0</v>
      </c>
    </row>
    <row r="459" spans="1:1" x14ac:dyDescent="0.2">
      <c r="A459" s="120">
        <f>(IF(E459=0,0))+IF(E459&gt;0,1+MAX(A$1:A456))</f>
        <v>0</v>
      </c>
    </row>
    <row r="460" spans="1:1" x14ac:dyDescent="0.2">
      <c r="A460" s="120">
        <f>(IF(E460=0,0))+IF(E460&gt;0,1+MAX(A$1:A457))</f>
        <v>0</v>
      </c>
    </row>
    <row r="461" spans="1:1" x14ac:dyDescent="0.2">
      <c r="A461" s="120">
        <f>(IF(E461=0,0))+IF(E461&gt;0,1+MAX(A$1:A458))</f>
        <v>0</v>
      </c>
    </row>
    <row r="462" spans="1:1" x14ac:dyDescent="0.2">
      <c r="A462" s="120">
        <f>(IF(E462=0,0))+IF(E462&gt;0,1+MAX(A$1:A459))</f>
        <v>0</v>
      </c>
    </row>
    <row r="463" spans="1:1" x14ac:dyDescent="0.2">
      <c r="A463" s="120">
        <f>(IF(E463=0,0))+IF(E463&gt;0,1+MAX(A$1:A460))</f>
        <v>0</v>
      </c>
    </row>
    <row r="464" spans="1:1" x14ac:dyDescent="0.2">
      <c r="A464" s="120">
        <f>(IF(E464=0,0))+IF(E464&gt;0,1+MAX(A$1:A461))</f>
        <v>0</v>
      </c>
    </row>
    <row r="465" spans="1:1" x14ac:dyDescent="0.2">
      <c r="A465" s="120">
        <f>(IF(E465=0,0))+IF(E465&gt;0,1+MAX(A$1:A462))</f>
        <v>0</v>
      </c>
    </row>
    <row r="466" spans="1:1" x14ac:dyDescent="0.2">
      <c r="A466" s="120">
        <f>(IF(E466=0,0))+IF(E466&gt;0,1+MAX(A$1:A463))</f>
        <v>0</v>
      </c>
    </row>
    <row r="467" spans="1:1" x14ac:dyDescent="0.2">
      <c r="A467" s="120">
        <f>(IF(E467=0,0))+IF(E467&gt;0,1+MAX(A$1:A464))</f>
        <v>0</v>
      </c>
    </row>
    <row r="468" spans="1:1" x14ac:dyDescent="0.2">
      <c r="A468" s="120">
        <f>(IF(E468=0,0))+IF(E468&gt;0,1+MAX(A$1:A465))</f>
        <v>0</v>
      </c>
    </row>
    <row r="469" spans="1:1" x14ac:dyDescent="0.2">
      <c r="A469" s="120">
        <f>(IF(E469=0,0))+IF(E469&gt;0,1+MAX(A$1:A466))</f>
        <v>0</v>
      </c>
    </row>
    <row r="470" spans="1:1" x14ac:dyDescent="0.2">
      <c r="A470" s="120">
        <f>(IF(E470=0,0))+IF(E470&gt;0,1+MAX(A$1:A467))</f>
        <v>0</v>
      </c>
    </row>
    <row r="471" spans="1:1" x14ac:dyDescent="0.2">
      <c r="A471" s="120">
        <f>(IF(E471=0,0))+IF(E471&gt;0,1+MAX(A$1:A468))</f>
        <v>0</v>
      </c>
    </row>
    <row r="472" spans="1:1" x14ac:dyDescent="0.2">
      <c r="A472" s="120">
        <f>(IF(E472=0,0))+IF(E472&gt;0,1+MAX(A$1:A469))</f>
        <v>0</v>
      </c>
    </row>
    <row r="473" spans="1:1" x14ac:dyDescent="0.2">
      <c r="A473" s="120">
        <f>(IF(E473=0,0))+IF(E473&gt;0,1+MAX(A$1:A470))</f>
        <v>0</v>
      </c>
    </row>
    <row r="474" spans="1:1" x14ac:dyDescent="0.2">
      <c r="A474" s="120">
        <f>(IF(E474=0,0))+IF(E474&gt;0,1+MAX(A$1:A471))</f>
        <v>0</v>
      </c>
    </row>
    <row r="475" spans="1:1" x14ac:dyDescent="0.2">
      <c r="A475" s="120">
        <f>(IF(E475=0,0))+IF(E475&gt;0,1+MAX(A$1:A472))</f>
        <v>0</v>
      </c>
    </row>
    <row r="476" spans="1:1" x14ac:dyDescent="0.2">
      <c r="A476" s="120">
        <f>(IF(E476=0,0))+IF(E476&gt;0,1+MAX(A$1:A473))</f>
        <v>0</v>
      </c>
    </row>
    <row r="477" spans="1:1" x14ac:dyDescent="0.2">
      <c r="A477" s="120">
        <f>(IF(E477=0,0))+IF(E477&gt;0,1+MAX(A$1:A474))</f>
        <v>0</v>
      </c>
    </row>
    <row r="478" spans="1:1" x14ac:dyDescent="0.2">
      <c r="A478" s="120">
        <f>(IF(E478=0,0))+IF(E478&gt;0,1+MAX(A$1:A475))</f>
        <v>0</v>
      </c>
    </row>
    <row r="479" spans="1:1" x14ac:dyDescent="0.2">
      <c r="A479" s="120">
        <f>(IF(E479=0,0))+IF(E479&gt;0,1+MAX(A$1:A476))</f>
        <v>0</v>
      </c>
    </row>
    <row r="480" spans="1:1" x14ac:dyDescent="0.2">
      <c r="A480" s="120">
        <f>(IF(E480=0,0))+IF(E480&gt;0,1+MAX(A$1:A477))</f>
        <v>0</v>
      </c>
    </row>
    <row r="481" spans="1:1" x14ac:dyDescent="0.2">
      <c r="A481" s="120">
        <f>(IF(E481=0,0))+IF(E481&gt;0,1+MAX(A$1:A478))</f>
        <v>0</v>
      </c>
    </row>
    <row r="482" spans="1:1" x14ac:dyDescent="0.2">
      <c r="A482" s="120">
        <f>(IF(E482=0,0))+IF(E482&gt;0,1+MAX(A$1:A479))</f>
        <v>0</v>
      </c>
    </row>
    <row r="483" spans="1:1" x14ac:dyDescent="0.2">
      <c r="A483" s="120">
        <f>(IF(E483=0,0))+IF(E483&gt;0,1+MAX(A$1:A480))</f>
        <v>0</v>
      </c>
    </row>
    <row r="484" spans="1:1" x14ac:dyDescent="0.2">
      <c r="A484" s="120">
        <f>(IF(E484=0,0))+IF(E484&gt;0,1+MAX(A$1:A481))</f>
        <v>0</v>
      </c>
    </row>
    <row r="485" spans="1:1" x14ac:dyDescent="0.2">
      <c r="A485" s="120">
        <f>(IF(E485=0,0))+IF(E485&gt;0,1+MAX(A$1:A482))</f>
        <v>0</v>
      </c>
    </row>
  </sheetData>
  <phoneticPr fontId="24" type="noConversion"/>
  <printOptions horizontalCentered="1"/>
  <pageMargins left="0.23622047244094491" right="0.19685039370078741" top="0.82677165354330717" bottom="0.59055118110236227" header="0.31496062992125984" footer="0.27559055118110237"/>
  <pageSetup paperSize="9" scale="86" fitToHeight="0" orientation="portrait" useFirstPageNumber="1" r:id="rId1"/>
  <headerFooter alignWithMargins="0">
    <oddHeader>&amp;L&amp;"Arial,Gras"&amp;8CATHEDRALE NOTRE DAME DE GRACE - CAMBRAI (59)
&amp;"Arial,Normal"Restauration intérieure des Grisailles et des Lambris &amp;R&amp;8&amp;K000000BPU 
LOT 01 - MENUISERIE / EBENISTERIE</oddHeader>
    <oddFooter xml:space="preserve">&amp;R&amp;8&amp;K000000Pascal PRUNET A.C.M.H. -  Mars 2025 - Page &amp;P/&amp;N   </oddFooter>
  </headerFooter>
  <rowBreaks count="12" manualBreakCount="12">
    <brk id="50" max="16383" man="1"/>
    <brk id="64" max="16383" man="1"/>
    <brk id="85" max="16383" man="1"/>
    <brk id="110" max="16383" man="1"/>
    <brk id="129" max="16383" man="1"/>
    <brk id="154" max="16383" man="1"/>
    <brk id="175" max="16383" man="1"/>
    <brk id="196" max="16383" man="1"/>
    <brk id="219" max="16383" man="1"/>
    <brk id="231" max="16383" man="1"/>
    <brk id="254" max="16383" man="1"/>
    <brk id="2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A6F23-DA37-4BEF-A518-4882B2424E81}">
  <sheetPr>
    <tabColor theme="3" tint="0.79998168889431442"/>
    <pageSetUpPr fitToPage="1"/>
  </sheetPr>
  <dimension ref="A1:K408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124" customWidth="1"/>
    <col min="2" max="2" width="7.140625" style="66" customWidth="1"/>
    <col min="3" max="3" width="52.7109375" style="5" customWidth="1"/>
    <col min="4" max="4" width="6.7109375" style="114" customWidth="1"/>
    <col min="5" max="5" width="12.7109375" style="115" customWidth="1"/>
    <col min="6" max="6" width="14.7109375" style="116" customWidth="1"/>
    <col min="7" max="7" width="16.7109375" style="138" customWidth="1"/>
    <col min="8" max="8" width="11.42578125" style="6"/>
    <col min="9" max="9" width="13.140625" style="2" bestFit="1" customWidth="1"/>
    <col min="10" max="10" width="12.140625" style="2" bestFit="1" customWidth="1"/>
    <col min="11" max="240" width="11.42578125" style="2"/>
    <col min="241" max="241" width="7.7109375" style="2" customWidth="1"/>
    <col min="242" max="242" width="46.140625" style="2" customWidth="1"/>
    <col min="243" max="243" width="9.28515625" style="2" customWidth="1"/>
    <col min="244" max="244" width="5.28515625" style="2" customWidth="1"/>
    <col min="245" max="245" width="8.7109375" style="2" customWidth="1"/>
    <col min="246" max="246" width="5.28515625" style="2" customWidth="1"/>
    <col min="247" max="247" width="8.7109375" style="2" customWidth="1"/>
    <col min="248" max="248" width="5.28515625" style="2" customWidth="1"/>
    <col min="249" max="249" width="8.7109375" style="2" customWidth="1"/>
    <col min="250" max="250" width="5.28515625" style="2" customWidth="1"/>
    <col min="251" max="251" width="8.7109375" style="2" customWidth="1"/>
    <col min="252" max="252" width="5.28515625" style="2" customWidth="1"/>
    <col min="253" max="253" width="8.7109375" style="2" customWidth="1"/>
    <col min="254" max="254" width="5.28515625" style="2" customWidth="1"/>
    <col min="255" max="255" width="8.7109375" style="2" customWidth="1"/>
    <col min="256" max="256" width="5.7109375" style="2" customWidth="1"/>
    <col min="257" max="257" width="10" style="2" customWidth="1"/>
    <col min="258" max="258" width="15.140625" style="2" customWidth="1"/>
    <col min="259" max="260" width="16.7109375" style="2" customWidth="1"/>
    <col min="261" max="496" width="11.42578125" style="2"/>
    <col min="497" max="497" width="7.7109375" style="2" customWidth="1"/>
    <col min="498" max="498" width="46.140625" style="2" customWidth="1"/>
    <col min="499" max="499" width="9.28515625" style="2" customWidth="1"/>
    <col min="500" max="500" width="5.28515625" style="2" customWidth="1"/>
    <col min="501" max="501" width="8.7109375" style="2" customWidth="1"/>
    <col min="502" max="502" width="5.28515625" style="2" customWidth="1"/>
    <col min="503" max="503" width="8.7109375" style="2" customWidth="1"/>
    <col min="504" max="504" width="5.28515625" style="2" customWidth="1"/>
    <col min="505" max="505" width="8.7109375" style="2" customWidth="1"/>
    <col min="506" max="506" width="5.28515625" style="2" customWidth="1"/>
    <col min="507" max="507" width="8.7109375" style="2" customWidth="1"/>
    <col min="508" max="508" width="5.28515625" style="2" customWidth="1"/>
    <col min="509" max="509" width="8.7109375" style="2" customWidth="1"/>
    <col min="510" max="510" width="5.28515625" style="2" customWidth="1"/>
    <col min="511" max="511" width="8.7109375" style="2" customWidth="1"/>
    <col min="512" max="512" width="5.7109375" style="2" customWidth="1"/>
    <col min="513" max="513" width="10" style="2" customWidth="1"/>
    <col min="514" max="514" width="15.140625" style="2" customWidth="1"/>
    <col min="515" max="516" width="16.7109375" style="2" customWidth="1"/>
    <col min="517" max="752" width="11.42578125" style="2"/>
    <col min="753" max="753" width="7.7109375" style="2" customWidth="1"/>
    <col min="754" max="754" width="46.140625" style="2" customWidth="1"/>
    <col min="755" max="755" width="9.28515625" style="2" customWidth="1"/>
    <col min="756" max="756" width="5.28515625" style="2" customWidth="1"/>
    <col min="757" max="757" width="8.7109375" style="2" customWidth="1"/>
    <col min="758" max="758" width="5.28515625" style="2" customWidth="1"/>
    <col min="759" max="759" width="8.7109375" style="2" customWidth="1"/>
    <col min="760" max="760" width="5.28515625" style="2" customWidth="1"/>
    <col min="761" max="761" width="8.7109375" style="2" customWidth="1"/>
    <col min="762" max="762" width="5.28515625" style="2" customWidth="1"/>
    <col min="763" max="763" width="8.7109375" style="2" customWidth="1"/>
    <col min="764" max="764" width="5.28515625" style="2" customWidth="1"/>
    <col min="765" max="765" width="8.7109375" style="2" customWidth="1"/>
    <col min="766" max="766" width="5.28515625" style="2" customWidth="1"/>
    <col min="767" max="767" width="8.7109375" style="2" customWidth="1"/>
    <col min="768" max="768" width="5.7109375" style="2" customWidth="1"/>
    <col min="769" max="769" width="10" style="2" customWidth="1"/>
    <col min="770" max="770" width="15.140625" style="2" customWidth="1"/>
    <col min="771" max="772" width="16.7109375" style="2" customWidth="1"/>
    <col min="773" max="1008" width="11.42578125" style="2"/>
    <col min="1009" max="1009" width="7.7109375" style="2" customWidth="1"/>
    <col min="1010" max="1010" width="46.140625" style="2" customWidth="1"/>
    <col min="1011" max="1011" width="9.28515625" style="2" customWidth="1"/>
    <col min="1012" max="1012" width="5.28515625" style="2" customWidth="1"/>
    <col min="1013" max="1013" width="8.7109375" style="2" customWidth="1"/>
    <col min="1014" max="1014" width="5.28515625" style="2" customWidth="1"/>
    <col min="1015" max="1015" width="8.7109375" style="2" customWidth="1"/>
    <col min="1016" max="1016" width="5.28515625" style="2" customWidth="1"/>
    <col min="1017" max="1017" width="8.7109375" style="2" customWidth="1"/>
    <col min="1018" max="1018" width="5.28515625" style="2" customWidth="1"/>
    <col min="1019" max="1019" width="8.7109375" style="2" customWidth="1"/>
    <col min="1020" max="1020" width="5.28515625" style="2" customWidth="1"/>
    <col min="1021" max="1021" width="8.7109375" style="2" customWidth="1"/>
    <col min="1022" max="1022" width="5.28515625" style="2" customWidth="1"/>
    <col min="1023" max="1023" width="8.7109375" style="2" customWidth="1"/>
    <col min="1024" max="1024" width="5.7109375" style="2" customWidth="1"/>
    <col min="1025" max="1025" width="10" style="2" customWidth="1"/>
    <col min="1026" max="1026" width="15.140625" style="2" customWidth="1"/>
    <col min="1027" max="1028" width="16.7109375" style="2" customWidth="1"/>
    <col min="1029" max="1264" width="11.42578125" style="2"/>
    <col min="1265" max="1265" width="7.7109375" style="2" customWidth="1"/>
    <col min="1266" max="1266" width="46.140625" style="2" customWidth="1"/>
    <col min="1267" max="1267" width="9.28515625" style="2" customWidth="1"/>
    <col min="1268" max="1268" width="5.28515625" style="2" customWidth="1"/>
    <col min="1269" max="1269" width="8.7109375" style="2" customWidth="1"/>
    <col min="1270" max="1270" width="5.28515625" style="2" customWidth="1"/>
    <col min="1271" max="1271" width="8.7109375" style="2" customWidth="1"/>
    <col min="1272" max="1272" width="5.28515625" style="2" customWidth="1"/>
    <col min="1273" max="1273" width="8.7109375" style="2" customWidth="1"/>
    <col min="1274" max="1274" width="5.28515625" style="2" customWidth="1"/>
    <col min="1275" max="1275" width="8.7109375" style="2" customWidth="1"/>
    <col min="1276" max="1276" width="5.28515625" style="2" customWidth="1"/>
    <col min="1277" max="1277" width="8.7109375" style="2" customWidth="1"/>
    <col min="1278" max="1278" width="5.28515625" style="2" customWidth="1"/>
    <col min="1279" max="1279" width="8.7109375" style="2" customWidth="1"/>
    <col min="1280" max="1280" width="5.7109375" style="2" customWidth="1"/>
    <col min="1281" max="1281" width="10" style="2" customWidth="1"/>
    <col min="1282" max="1282" width="15.140625" style="2" customWidth="1"/>
    <col min="1283" max="1284" width="16.7109375" style="2" customWidth="1"/>
    <col min="1285" max="1520" width="11.42578125" style="2"/>
    <col min="1521" max="1521" width="7.7109375" style="2" customWidth="1"/>
    <col min="1522" max="1522" width="46.140625" style="2" customWidth="1"/>
    <col min="1523" max="1523" width="9.28515625" style="2" customWidth="1"/>
    <col min="1524" max="1524" width="5.28515625" style="2" customWidth="1"/>
    <col min="1525" max="1525" width="8.7109375" style="2" customWidth="1"/>
    <col min="1526" max="1526" width="5.28515625" style="2" customWidth="1"/>
    <col min="1527" max="1527" width="8.7109375" style="2" customWidth="1"/>
    <col min="1528" max="1528" width="5.28515625" style="2" customWidth="1"/>
    <col min="1529" max="1529" width="8.7109375" style="2" customWidth="1"/>
    <col min="1530" max="1530" width="5.28515625" style="2" customWidth="1"/>
    <col min="1531" max="1531" width="8.7109375" style="2" customWidth="1"/>
    <col min="1532" max="1532" width="5.28515625" style="2" customWidth="1"/>
    <col min="1533" max="1533" width="8.7109375" style="2" customWidth="1"/>
    <col min="1534" max="1534" width="5.28515625" style="2" customWidth="1"/>
    <col min="1535" max="1535" width="8.7109375" style="2" customWidth="1"/>
    <col min="1536" max="1536" width="5.7109375" style="2" customWidth="1"/>
    <col min="1537" max="1537" width="10" style="2" customWidth="1"/>
    <col min="1538" max="1538" width="15.140625" style="2" customWidth="1"/>
    <col min="1539" max="1540" width="16.7109375" style="2" customWidth="1"/>
    <col min="1541" max="1776" width="11.42578125" style="2"/>
    <col min="1777" max="1777" width="7.7109375" style="2" customWidth="1"/>
    <col min="1778" max="1778" width="46.140625" style="2" customWidth="1"/>
    <col min="1779" max="1779" width="9.28515625" style="2" customWidth="1"/>
    <col min="1780" max="1780" width="5.28515625" style="2" customWidth="1"/>
    <col min="1781" max="1781" width="8.7109375" style="2" customWidth="1"/>
    <col min="1782" max="1782" width="5.28515625" style="2" customWidth="1"/>
    <col min="1783" max="1783" width="8.7109375" style="2" customWidth="1"/>
    <col min="1784" max="1784" width="5.28515625" style="2" customWidth="1"/>
    <col min="1785" max="1785" width="8.7109375" style="2" customWidth="1"/>
    <col min="1786" max="1786" width="5.28515625" style="2" customWidth="1"/>
    <col min="1787" max="1787" width="8.7109375" style="2" customWidth="1"/>
    <col min="1788" max="1788" width="5.28515625" style="2" customWidth="1"/>
    <col min="1789" max="1789" width="8.7109375" style="2" customWidth="1"/>
    <col min="1790" max="1790" width="5.28515625" style="2" customWidth="1"/>
    <col min="1791" max="1791" width="8.7109375" style="2" customWidth="1"/>
    <col min="1792" max="1792" width="5.7109375" style="2" customWidth="1"/>
    <col min="1793" max="1793" width="10" style="2" customWidth="1"/>
    <col min="1794" max="1794" width="15.140625" style="2" customWidth="1"/>
    <col min="1795" max="1796" width="16.7109375" style="2" customWidth="1"/>
    <col min="1797" max="2032" width="11.42578125" style="2"/>
    <col min="2033" max="2033" width="7.7109375" style="2" customWidth="1"/>
    <col min="2034" max="2034" width="46.140625" style="2" customWidth="1"/>
    <col min="2035" max="2035" width="9.28515625" style="2" customWidth="1"/>
    <col min="2036" max="2036" width="5.28515625" style="2" customWidth="1"/>
    <col min="2037" max="2037" width="8.7109375" style="2" customWidth="1"/>
    <col min="2038" max="2038" width="5.28515625" style="2" customWidth="1"/>
    <col min="2039" max="2039" width="8.7109375" style="2" customWidth="1"/>
    <col min="2040" max="2040" width="5.28515625" style="2" customWidth="1"/>
    <col min="2041" max="2041" width="8.7109375" style="2" customWidth="1"/>
    <col min="2042" max="2042" width="5.28515625" style="2" customWidth="1"/>
    <col min="2043" max="2043" width="8.7109375" style="2" customWidth="1"/>
    <col min="2044" max="2044" width="5.28515625" style="2" customWidth="1"/>
    <col min="2045" max="2045" width="8.7109375" style="2" customWidth="1"/>
    <col min="2046" max="2046" width="5.28515625" style="2" customWidth="1"/>
    <col min="2047" max="2047" width="8.7109375" style="2" customWidth="1"/>
    <col min="2048" max="2048" width="5.7109375" style="2" customWidth="1"/>
    <col min="2049" max="2049" width="10" style="2" customWidth="1"/>
    <col min="2050" max="2050" width="15.140625" style="2" customWidth="1"/>
    <col min="2051" max="2052" width="16.7109375" style="2" customWidth="1"/>
    <col min="2053" max="2288" width="11.42578125" style="2"/>
    <col min="2289" max="2289" width="7.7109375" style="2" customWidth="1"/>
    <col min="2290" max="2290" width="46.140625" style="2" customWidth="1"/>
    <col min="2291" max="2291" width="9.28515625" style="2" customWidth="1"/>
    <col min="2292" max="2292" width="5.28515625" style="2" customWidth="1"/>
    <col min="2293" max="2293" width="8.7109375" style="2" customWidth="1"/>
    <col min="2294" max="2294" width="5.28515625" style="2" customWidth="1"/>
    <col min="2295" max="2295" width="8.7109375" style="2" customWidth="1"/>
    <col min="2296" max="2296" width="5.28515625" style="2" customWidth="1"/>
    <col min="2297" max="2297" width="8.7109375" style="2" customWidth="1"/>
    <col min="2298" max="2298" width="5.28515625" style="2" customWidth="1"/>
    <col min="2299" max="2299" width="8.7109375" style="2" customWidth="1"/>
    <col min="2300" max="2300" width="5.28515625" style="2" customWidth="1"/>
    <col min="2301" max="2301" width="8.7109375" style="2" customWidth="1"/>
    <col min="2302" max="2302" width="5.28515625" style="2" customWidth="1"/>
    <col min="2303" max="2303" width="8.7109375" style="2" customWidth="1"/>
    <col min="2304" max="2304" width="5.7109375" style="2" customWidth="1"/>
    <col min="2305" max="2305" width="10" style="2" customWidth="1"/>
    <col min="2306" max="2306" width="15.140625" style="2" customWidth="1"/>
    <col min="2307" max="2308" width="16.7109375" style="2" customWidth="1"/>
    <col min="2309" max="2544" width="11.42578125" style="2"/>
    <col min="2545" max="2545" width="7.7109375" style="2" customWidth="1"/>
    <col min="2546" max="2546" width="46.140625" style="2" customWidth="1"/>
    <col min="2547" max="2547" width="9.28515625" style="2" customWidth="1"/>
    <col min="2548" max="2548" width="5.28515625" style="2" customWidth="1"/>
    <col min="2549" max="2549" width="8.7109375" style="2" customWidth="1"/>
    <col min="2550" max="2550" width="5.28515625" style="2" customWidth="1"/>
    <col min="2551" max="2551" width="8.7109375" style="2" customWidth="1"/>
    <col min="2552" max="2552" width="5.28515625" style="2" customWidth="1"/>
    <col min="2553" max="2553" width="8.7109375" style="2" customWidth="1"/>
    <col min="2554" max="2554" width="5.28515625" style="2" customWidth="1"/>
    <col min="2555" max="2555" width="8.7109375" style="2" customWidth="1"/>
    <col min="2556" max="2556" width="5.28515625" style="2" customWidth="1"/>
    <col min="2557" max="2557" width="8.7109375" style="2" customWidth="1"/>
    <col min="2558" max="2558" width="5.28515625" style="2" customWidth="1"/>
    <col min="2559" max="2559" width="8.7109375" style="2" customWidth="1"/>
    <col min="2560" max="2560" width="5.7109375" style="2" customWidth="1"/>
    <col min="2561" max="2561" width="10" style="2" customWidth="1"/>
    <col min="2562" max="2562" width="15.140625" style="2" customWidth="1"/>
    <col min="2563" max="2564" width="16.7109375" style="2" customWidth="1"/>
    <col min="2565" max="2800" width="11.42578125" style="2"/>
    <col min="2801" max="2801" width="7.7109375" style="2" customWidth="1"/>
    <col min="2802" max="2802" width="46.140625" style="2" customWidth="1"/>
    <col min="2803" max="2803" width="9.28515625" style="2" customWidth="1"/>
    <col min="2804" max="2804" width="5.28515625" style="2" customWidth="1"/>
    <col min="2805" max="2805" width="8.7109375" style="2" customWidth="1"/>
    <col min="2806" max="2806" width="5.28515625" style="2" customWidth="1"/>
    <col min="2807" max="2807" width="8.7109375" style="2" customWidth="1"/>
    <col min="2808" max="2808" width="5.28515625" style="2" customWidth="1"/>
    <col min="2809" max="2809" width="8.7109375" style="2" customWidth="1"/>
    <col min="2810" max="2810" width="5.28515625" style="2" customWidth="1"/>
    <col min="2811" max="2811" width="8.7109375" style="2" customWidth="1"/>
    <col min="2812" max="2812" width="5.28515625" style="2" customWidth="1"/>
    <col min="2813" max="2813" width="8.7109375" style="2" customWidth="1"/>
    <col min="2814" max="2814" width="5.28515625" style="2" customWidth="1"/>
    <col min="2815" max="2815" width="8.7109375" style="2" customWidth="1"/>
    <col min="2816" max="2816" width="5.7109375" style="2" customWidth="1"/>
    <col min="2817" max="2817" width="10" style="2" customWidth="1"/>
    <col min="2818" max="2818" width="15.140625" style="2" customWidth="1"/>
    <col min="2819" max="2820" width="16.7109375" style="2" customWidth="1"/>
    <col min="2821" max="3056" width="11.42578125" style="2"/>
    <col min="3057" max="3057" width="7.7109375" style="2" customWidth="1"/>
    <col min="3058" max="3058" width="46.140625" style="2" customWidth="1"/>
    <col min="3059" max="3059" width="9.28515625" style="2" customWidth="1"/>
    <col min="3060" max="3060" width="5.28515625" style="2" customWidth="1"/>
    <col min="3061" max="3061" width="8.7109375" style="2" customWidth="1"/>
    <col min="3062" max="3062" width="5.28515625" style="2" customWidth="1"/>
    <col min="3063" max="3063" width="8.7109375" style="2" customWidth="1"/>
    <col min="3064" max="3064" width="5.28515625" style="2" customWidth="1"/>
    <col min="3065" max="3065" width="8.7109375" style="2" customWidth="1"/>
    <col min="3066" max="3066" width="5.28515625" style="2" customWidth="1"/>
    <col min="3067" max="3067" width="8.7109375" style="2" customWidth="1"/>
    <col min="3068" max="3068" width="5.28515625" style="2" customWidth="1"/>
    <col min="3069" max="3069" width="8.7109375" style="2" customWidth="1"/>
    <col min="3070" max="3070" width="5.28515625" style="2" customWidth="1"/>
    <col min="3071" max="3071" width="8.7109375" style="2" customWidth="1"/>
    <col min="3072" max="3072" width="5.7109375" style="2" customWidth="1"/>
    <col min="3073" max="3073" width="10" style="2" customWidth="1"/>
    <col min="3074" max="3074" width="15.140625" style="2" customWidth="1"/>
    <col min="3075" max="3076" width="16.7109375" style="2" customWidth="1"/>
    <col min="3077" max="3312" width="11.42578125" style="2"/>
    <col min="3313" max="3313" width="7.7109375" style="2" customWidth="1"/>
    <col min="3314" max="3314" width="46.140625" style="2" customWidth="1"/>
    <col min="3315" max="3315" width="9.28515625" style="2" customWidth="1"/>
    <col min="3316" max="3316" width="5.28515625" style="2" customWidth="1"/>
    <col min="3317" max="3317" width="8.7109375" style="2" customWidth="1"/>
    <col min="3318" max="3318" width="5.28515625" style="2" customWidth="1"/>
    <col min="3319" max="3319" width="8.7109375" style="2" customWidth="1"/>
    <col min="3320" max="3320" width="5.28515625" style="2" customWidth="1"/>
    <col min="3321" max="3321" width="8.7109375" style="2" customWidth="1"/>
    <col min="3322" max="3322" width="5.28515625" style="2" customWidth="1"/>
    <col min="3323" max="3323" width="8.7109375" style="2" customWidth="1"/>
    <col min="3324" max="3324" width="5.28515625" style="2" customWidth="1"/>
    <col min="3325" max="3325" width="8.7109375" style="2" customWidth="1"/>
    <col min="3326" max="3326" width="5.28515625" style="2" customWidth="1"/>
    <col min="3327" max="3327" width="8.7109375" style="2" customWidth="1"/>
    <col min="3328" max="3328" width="5.7109375" style="2" customWidth="1"/>
    <col min="3329" max="3329" width="10" style="2" customWidth="1"/>
    <col min="3330" max="3330" width="15.140625" style="2" customWidth="1"/>
    <col min="3331" max="3332" width="16.7109375" style="2" customWidth="1"/>
    <col min="3333" max="3568" width="11.42578125" style="2"/>
    <col min="3569" max="3569" width="7.7109375" style="2" customWidth="1"/>
    <col min="3570" max="3570" width="46.140625" style="2" customWidth="1"/>
    <col min="3571" max="3571" width="9.28515625" style="2" customWidth="1"/>
    <col min="3572" max="3572" width="5.28515625" style="2" customWidth="1"/>
    <col min="3573" max="3573" width="8.7109375" style="2" customWidth="1"/>
    <col min="3574" max="3574" width="5.28515625" style="2" customWidth="1"/>
    <col min="3575" max="3575" width="8.7109375" style="2" customWidth="1"/>
    <col min="3576" max="3576" width="5.28515625" style="2" customWidth="1"/>
    <col min="3577" max="3577" width="8.7109375" style="2" customWidth="1"/>
    <col min="3578" max="3578" width="5.28515625" style="2" customWidth="1"/>
    <col min="3579" max="3579" width="8.7109375" style="2" customWidth="1"/>
    <col min="3580" max="3580" width="5.28515625" style="2" customWidth="1"/>
    <col min="3581" max="3581" width="8.7109375" style="2" customWidth="1"/>
    <col min="3582" max="3582" width="5.28515625" style="2" customWidth="1"/>
    <col min="3583" max="3583" width="8.7109375" style="2" customWidth="1"/>
    <col min="3584" max="3584" width="5.7109375" style="2" customWidth="1"/>
    <col min="3585" max="3585" width="10" style="2" customWidth="1"/>
    <col min="3586" max="3586" width="15.140625" style="2" customWidth="1"/>
    <col min="3587" max="3588" width="16.7109375" style="2" customWidth="1"/>
    <col min="3589" max="3824" width="11.42578125" style="2"/>
    <col min="3825" max="3825" width="7.7109375" style="2" customWidth="1"/>
    <col min="3826" max="3826" width="46.140625" style="2" customWidth="1"/>
    <col min="3827" max="3827" width="9.28515625" style="2" customWidth="1"/>
    <col min="3828" max="3828" width="5.28515625" style="2" customWidth="1"/>
    <col min="3829" max="3829" width="8.7109375" style="2" customWidth="1"/>
    <col min="3830" max="3830" width="5.28515625" style="2" customWidth="1"/>
    <col min="3831" max="3831" width="8.7109375" style="2" customWidth="1"/>
    <col min="3832" max="3832" width="5.28515625" style="2" customWidth="1"/>
    <col min="3833" max="3833" width="8.7109375" style="2" customWidth="1"/>
    <col min="3834" max="3834" width="5.28515625" style="2" customWidth="1"/>
    <col min="3835" max="3835" width="8.7109375" style="2" customWidth="1"/>
    <col min="3836" max="3836" width="5.28515625" style="2" customWidth="1"/>
    <col min="3837" max="3837" width="8.7109375" style="2" customWidth="1"/>
    <col min="3838" max="3838" width="5.28515625" style="2" customWidth="1"/>
    <col min="3839" max="3839" width="8.7109375" style="2" customWidth="1"/>
    <col min="3840" max="3840" width="5.7109375" style="2" customWidth="1"/>
    <col min="3841" max="3841" width="10" style="2" customWidth="1"/>
    <col min="3842" max="3842" width="15.140625" style="2" customWidth="1"/>
    <col min="3843" max="3844" width="16.7109375" style="2" customWidth="1"/>
    <col min="3845" max="4080" width="11.42578125" style="2"/>
    <col min="4081" max="4081" width="7.7109375" style="2" customWidth="1"/>
    <col min="4082" max="4082" width="46.140625" style="2" customWidth="1"/>
    <col min="4083" max="4083" width="9.28515625" style="2" customWidth="1"/>
    <col min="4084" max="4084" width="5.28515625" style="2" customWidth="1"/>
    <col min="4085" max="4085" width="8.7109375" style="2" customWidth="1"/>
    <col min="4086" max="4086" width="5.28515625" style="2" customWidth="1"/>
    <col min="4087" max="4087" width="8.7109375" style="2" customWidth="1"/>
    <col min="4088" max="4088" width="5.28515625" style="2" customWidth="1"/>
    <col min="4089" max="4089" width="8.7109375" style="2" customWidth="1"/>
    <col min="4090" max="4090" width="5.28515625" style="2" customWidth="1"/>
    <col min="4091" max="4091" width="8.7109375" style="2" customWidth="1"/>
    <col min="4092" max="4092" width="5.28515625" style="2" customWidth="1"/>
    <col min="4093" max="4093" width="8.7109375" style="2" customWidth="1"/>
    <col min="4094" max="4094" width="5.28515625" style="2" customWidth="1"/>
    <col min="4095" max="4095" width="8.7109375" style="2" customWidth="1"/>
    <col min="4096" max="4096" width="5.7109375" style="2" customWidth="1"/>
    <col min="4097" max="4097" width="10" style="2" customWidth="1"/>
    <col min="4098" max="4098" width="15.140625" style="2" customWidth="1"/>
    <col min="4099" max="4100" width="16.7109375" style="2" customWidth="1"/>
    <col min="4101" max="4336" width="11.42578125" style="2"/>
    <col min="4337" max="4337" width="7.7109375" style="2" customWidth="1"/>
    <col min="4338" max="4338" width="46.140625" style="2" customWidth="1"/>
    <col min="4339" max="4339" width="9.28515625" style="2" customWidth="1"/>
    <col min="4340" max="4340" width="5.28515625" style="2" customWidth="1"/>
    <col min="4341" max="4341" width="8.7109375" style="2" customWidth="1"/>
    <col min="4342" max="4342" width="5.28515625" style="2" customWidth="1"/>
    <col min="4343" max="4343" width="8.7109375" style="2" customWidth="1"/>
    <col min="4344" max="4344" width="5.28515625" style="2" customWidth="1"/>
    <col min="4345" max="4345" width="8.7109375" style="2" customWidth="1"/>
    <col min="4346" max="4346" width="5.28515625" style="2" customWidth="1"/>
    <col min="4347" max="4347" width="8.7109375" style="2" customWidth="1"/>
    <col min="4348" max="4348" width="5.28515625" style="2" customWidth="1"/>
    <col min="4349" max="4349" width="8.7109375" style="2" customWidth="1"/>
    <col min="4350" max="4350" width="5.28515625" style="2" customWidth="1"/>
    <col min="4351" max="4351" width="8.7109375" style="2" customWidth="1"/>
    <col min="4352" max="4352" width="5.7109375" style="2" customWidth="1"/>
    <col min="4353" max="4353" width="10" style="2" customWidth="1"/>
    <col min="4354" max="4354" width="15.140625" style="2" customWidth="1"/>
    <col min="4355" max="4356" width="16.7109375" style="2" customWidth="1"/>
    <col min="4357" max="4592" width="11.42578125" style="2"/>
    <col min="4593" max="4593" width="7.7109375" style="2" customWidth="1"/>
    <col min="4594" max="4594" width="46.140625" style="2" customWidth="1"/>
    <col min="4595" max="4595" width="9.28515625" style="2" customWidth="1"/>
    <col min="4596" max="4596" width="5.28515625" style="2" customWidth="1"/>
    <col min="4597" max="4597" width="8.7109375" style="2" customWidth="1"/>
    <col min="4598" max="4598" width="5.28515625" style="2" customWidth="1"/>
    <col min="4599" max="4599" width="8.7109375" style="2" customWidth="1"/>
    <col min="4600" max="4600" width="5.28515625" style="2" customWidth="1"/>
    <col min="4601" max="4601" width="8.7109375" style="2" customWidth="1"/>
    <col min="4602" max="4602" width="5.28515625" style="2" customWidth="1"/>
    <col min="4603" max="4603" width="8.7109375" style="2" customWidth="1"/>
    <col min="4604" max="4604" width="5.28515625" style="2" customWidth="1"/>
    <col min="4605" max="4605" width="8.7109375" style="2" customWidth="1"/>
    <col min="4606" max="4606" width="5.28515625" style="2" customWidth="1"/>
    <col min="4607" max="4607" width="8.7109375" style="2" customWidth="1"/>
    <col min="4608" max="4608" width="5.7109375" style="2" customWidth="1"/>
    <col min="4609" max="4609" width="10" style="2" customWidth="1"/>
    <col min="4610" max="4610" width="15.140625" style="2" customWidth="1"/>
    <col min="4611" max="4612" width="16.7109375" style="2" customWidth="1"/>
    <col min="4613" max="4848" width="11.42578125" style="2"/>
    <col min="4849" max="4849" width="7.7109375" style="2" customWidth="1"/>
    <col min="4850" max="4850" width="46.140625" style="2" customWidth="1"/>
    <col min="4851" max="4851" width="9.28515625" style="2" customWidth="1"/>
    <col min="4852" max="4852" width="5.28515625" style="2" customWidth="1"/>
    <col min="4853" max="4853" width="8.7109375" style="2" customWidth="1"/>
    <col min="4854" max="4854" width="5.28515625" style="2" customWidth="1"/>
    <col min="4855" max="4855" width="8.7109375" style="2" customWidth="1"/>
    <col min="4856" max="4856" width="5.28515625" style="2" customWidth="1"/>
    <col min="4857" max="4857" width="8.7109375" style="2" customWidth="1"/>
    <col min="4858" max="4858" width="5.28515625" style="2" customWidth="1"/>
    <col min="4859" max="4859" width="8.7109375" style="2" customWidth="1"/>
    <col min="4860" max="4860" width="5.28515625" style="2" customWidth="1"/>
    <col min="4861" max="4861" width="8.7109375" style="2" customWidth="1"/>
    <col min="4862" max="4862" width="5.28515625" style="2" customWidth="1"/>
    <col min="4863" max="4863" width="8.7109375" style="2" customWidth="1"/>
    <col min="4864" max="4864" width="5.7109375" style="2" customWidth="1"/>
    <col min="4865" max="4865" width="10" style="2" customWidth="1"/>
    <col min="4866" max="4866" width="15.140625" style="2" customWidth="1"/>
    <col min="4867" max="4868" width="16.7109375" style="2" customWidth="1"/>
    <col min="4869" max="5104" width="11.42578125" style="2"/>
    <col min="5105" max="5105" width="7.7109375" style="2" customWidth="1"/>
    <col min="5106" max="5106" width="46.140625" style="2" customWidth="1"/>
    <col min="5107" max="5107" width="9.28515625" style="2" customWidth="1"/>
    <col min="5108" max="5108" width="5.28515625" style="2" customWidth="1"/>
    <col min="5109" max="5109" width="8.7109375" style="2" customWidth="1"/>
    <col min="5110" max="5110" width="5.28515625" style="2" customWidth="1"/>
    <col min="5111" max="5111" width="8.7109375" style="2" customWidth="1"/>
    <col min="5112" max="5112" width="5.28515625" style="2" customWidth="1"/>
    <col min="5113" max="5113" width="8.7109375" style="2" customWidth="1"/>
    <col min="5114" max="5114" width="5.28515625" style="2" customWidth="1"/>
    <col min="5115" max="5115" width="8.7109375" style="2" customWidth="1"/>
    <col min="5116" max="5116" width="5.28515625" style="2" customWidth="1"/>
    <col min="5117" max="5117" width="8.7109375" style="2" customWidth="1"/>
    <col min="5118" max="5118" width="5.28515625" style="2" customWidth="1"/>
    <col min="5119" max="5119" width="8.7109375" style="2" customWidth="1"/>
    <col min="5120" max="5120" width="5.7109375" style="2" customWidth="1"/>
    <col min="5121" max="5121" width="10" style="2" customWidth="1"/>
    <col min="5122" max="5122" width="15.140625" style="2" customWidth="1"/>
    <col min="5123" max="5124" width="16.7109375" style="2" customWidth="1"/>
    <col min="5125" max="5360" width="11.42578125" style="2"/>
    <col min="5361" max="5361" width="7.7109375" style="2" customWidth="1"/>
    <col min="5362" max="5362" width="46.140625" style="2" customWidth="1"/>
    <col min="5363" max="5363" width="9.28515625" style="2" customWidth="1"/>
    <col min="5364" max="5364" width="5.28515625" style="2" customWidth="1"/>
    <col min="5365" max="5365" width="8.7109375" style="2" customWidth="1"/>
    <col min="5366" max="5366" width="5.28515625" style="2" customWidth="1"/>
    <col min="5367" max="5367" width="8.7109375" style="2" customWidth="1"/>
    <col min="5368" max="5368" width="5.28515625" style="2" customWidth="1"/>
    <col min="5369" max="5369" width="8.7109375" style="2" customWidth="1"/>
    <col min="5370" max="5370" width="5.28515625" style="2" customWidth="1"/>
    <col min="5371" max="5371" width="8.7109375" style="2" customWidth="1"/>
    <col min="5372" max="5372" width="5.28515625" style="2" customWidth="1"/>
    <col min="5373" max="5373" width="8.7109375" style="2" customWidth="1"/>
    <col min="5374" max="5374" width="5.28515625" style="2" customWidth="1"/>
    <col min="5375" max="5375" width="8.7109375" style="2" customWidth="1"/>
    <col min="5376" max="5376" width="5.7109375" style="2" customWidth="1"/>
    <col min="5377" max="5377" width="10" style="2" customWidth="1"/>
    <col min="5378" max="5378" width="15.140625" style="2" customWidth="1"/>
    <col min="5379" max="5380" width="16.7109375" style="2" customWidth="1"/>
    <col min="5381" max="5616" width="11.42578125" style="2"/>
    <col min="5617" max="5617" width="7.7109375" style="2" customWidth="1"/>
    <col min="5618" max="5618" width="46.140625" style="2" customWidth="1"/>
    <col min="5619" max="5619" width="9.28515625" style="2" customWidth="1"/>
    <col min="5620" max="5620" width="5.28515625" style="2" customWidth="1"/>
    <col min="5621" max="5621" width="8.7109375" style="2" customWidth="1"/>
    <col min="5622" max="5622" width="5.28515625" style="2" customWidth="1"/>
    <col min="5623" max="5623" width="8.7109375" style="2" customWidth="1"/>
    <col min="5624" max="5624" width="5.28515625" style="2" customWidth="1"/>
    <col min="5625" max="5625" width="8.7109375" style="2" customWidth="1"/>
    <col min="5626" max="5626" width="5.28515625" style="2" customWidth="1"/>
    <col min="5627" max="5627" width="8.7109375" style="2" customWidth="1"/>
    <col min="5628" max="5628" width="5.28515625" style="2" customWidth="1"/>
    <col min="5629" max="5629" width="8.7109375" style="2" customWidth="1"/>
    <col min="5630" max="5630" width="5.28515625" style="2" customWidth="1"/>
    <col min="5631" max="5631" width="8.7109375" style="2" customWidth="1"/>
    <col min="5632" max="5632" width="5.7109375" style="2" customWidth="1"/>
    <col min="5633" max="5633" width="10" style="2" customWidth="1"/>
    <col min="5634" max="5634" width="15.140625" style="2" customWidth="1"/>
    <col min="5635" max="5636" width="16.7109375" style="2" customWidth="1"/>
    <col min="5637" max="5872" width="11.42578125" style="2"/>
    <col min="5873" max="5873" width="7.7109375" style="2" customWidth="1"/>
    <col min="5874" max="5874" width="46.140625" style="2" customWidth="1"/>
    <col min="5875" max="5875" width="9.28515625" style="2" customWidth="1"/>
    <col min="5876" max="5876" width="5.28515625" style="2" customWidth="1"/>
    <col min="5877" max="5877" width="8.7109375" style="2" customWidth="1"/>
    <col min="5878" max="5878" width="5.28515625" style="2" customWidth="1"/>
    <col min="5879" max="5879" width="8.7109375" style="2" customWidth="1"/>
    <col min="5880" max="5880" width="5.28515625" style="2" customWidth="1"/>
    <col min="5881" max="5881" width="8.7109375" style="2" customWidth="1"/>
    <col min="5882" max="5882" width="5.28515625" style="2" customWidth="1"/>
    <col min="5883" max="5883" width="8.7109375" style="2" customWidth="1"/>
    <col min="5884" max="5884" width="5.28515625" style="2" customWidth="1"/>
    <col min="5885" max="5885" width="8.7109375" style="2" customWidth="1"/>
    <col min="5886" max="5886" width="5.28515625" style="2" customWidth="1"/>
    <col min="5887" max="5887" width="8.7109375" style="2" customWidth="1"/>
    <col min="5888" max="5888" width="5.7109375" style="2" customWidth="1"/>
    <col min="5889" max="5889" width="10" style="2" customWidth="1"/>
    <col min="5890" max="5890" width="15.140625" style="2" customWidth="1"/>
    <col min="5891" max="5892" width="16.7109375" style="2" customWidth="1"/>
    <col min="5893" max="6128" width="11.42578125" style="2"/>
    <col min="6129" max="6129" width="7.7109375" style="2" customWidth="1"/>
    <col min="6130" max="6130" width="46.140625" style="2" customWidth="1"/>
    <col min="6131" max="6131" width="9.28515625" style="2" customWidth="1"/>
    <col min="6132" max="6132" width="5.28515625" style="2" customWidth="1"/>
    <col min="6133" max="6133" width="8.7109375" style="2" customWidth="1"/>
    <col min="6134" max="6134" width="5.28515625" style="2" customWidth="1"/>
    <col min="6135" max="6135" width="8.7109375" style="2" customWidth="1"/>
    <col min="6136" max="6136" width="5.28515625" style="2" customWidth="1"/>
    <col min="6137" max="6137" width="8.7109375" style="2" customWidth="1"/>
    <col min="6138" max="6138" width="5.28515625" style="2" customWidth="1"/>
    <col min="6139" max="6139" width="8.7109375" style="2" customWidth="1"/>
    <col min="6140" max="6140" width="5.28515625" style="2" customWidth="1"/>
    <col min="6141" max="6141" width="8.7109375" style="2" customWidth="1"/>
    <col min="6142" max="6142" width="5.28515625" style="2" customWidth="1"/>
    <col min="6143" max="6143" width="8.7109375" style="2" customWidth="1"/>
    <col min="6144" max="6144" width="5.7109375" style="2" customWidth="1"/>
    <col min="6145" max="6145" width="10" style="2" customWidth="1"/>
    <col min="6146" max="6146" width="15.140625" style="2" customWidth="1"/>
    <col min="6147" max="6148" width="16.7109375" style="2" customWidth="1"/>
    <col min="6149" max="6384" width="11.42578125" style="2"/>
    <col min="6385" max="6385" width="7.7109375" style="2" customWidth="1"/>
    <col min="6386" max="6386" width="46.140625" style="2" customWidth="1"/>
    <col min="6387" max="6387" width="9.28515625" style="2" customWidth="1"/>
    <col min="6388" max="6388" width="5.28515625" style="2" customWidth="1"/>
    <col min="6389" max="6389" width="8.7109375" style="2" customWidth="1"/>
    <col min="6390" max="6390" width="5.28515625" style="2" customWidth="1"/>
    <col min="6391" max="6391" width="8.7109375" style="2" customWidth="1"/>
    <col min="6392" max="6392" width="5.28515625" style="2" customWidth="1"/>
    <col min="6393" max="6393" width="8.7109375" style="2" customWidth="1"/>
    <col min="6394" max="6394" width="5.28515625" style="2" customWidth="1"/>
    <col min="6395" max="6395" width="8.7109375" style="2" customWidth="1"/>
    <col min="6396" max="6396" width="5.28515625" style="2" customWidth="1"/>
    <col min="6397" max="6397" width="8.7109375" style="2" customWidth="1"/>
    <col min="6398" max="6398" width="5.28515625" style="2" customWidth="1"/>
    <col min="6399" max="6399" width="8.7109375" style="2" customWidth="1"/>
    <col min="6400" max="6400" width="5.7109375" style="2" customWidth="1"/>
    <col min="6401" max="6401" width="10" style="2" customWidth="1"/>
    <col min="6402" max="6402" width="15.140625" style="2" customWidth="1"/>
    <col min="6403" max="6404" width="16.7109375" style="2" customWidth="1"/>
    <col min="6405" max="6640" width="11.42578125" style="2"/>
    <col min="6641" max="6641" width="7.7109375" style="2" customWidth="1"/>
    <col min="6642" max="6642" width="46.140625" style="2" customWidth="1"/>
    <col min="6643" max="6643" width="9.28515625" style="2" customWidth="1"/>
    <col min="6644" max="6644" width="5.28515625" style="2" customWidth="1"/>
    <col min="6645" max="6645" width="8.7109375" style="2" customWidth="1"/>
    <col min="6646" max="6646" width="5.28515625" style="2" customWidth="1"/>
    <col min="6647" max="6647" width="8.7109375" style="2" customWidth="1"/>
    <col min="6648" max="6648" width="5.28515625" style="2" customWidth="1"/>
    <col min="6649" max="6649" width="8.7109375" style="2" customWidth="1"/>
    <col min="6650" max="6650" width="5.28515625" style="2" customWidth="1"/>
    <col min="6651" max="6651" width="8.7109375" style="2" customWidth="1"/>
    <col min="6652" max="6652" width="5.28515625" style="2" customWidth="1"/>
    <col min="6653" max="6653" width="8.7109375" style="2" customWidth="1"/>
    <col min="6654" max="6654" width="5.28515625" style="2" customWidth="1"/>
    <col min="6655" max="6655" width="8.7109375" style="2" customWidth="1"/>
    <col min="6656" max="6656" width="5.7109375" style="2" customWidth="1"/>
    <col min="6657" max="6657" width="10" style="2" customWidth="1"/>
    <col min="6658" max="6658" width="15.140625" style="2" customWidth="1"/>
    <col min="6659" max="6660" width="16.7109375" style="2" customWidth="1"/>
    <col min="6661" max="6896" width="11.42578125" style="2"/>
    <col min="6897" max="6897" width="7.7109375" style="2" customWidth="1"/>
    <col min="6898" max="6898" width="46.140625" style="2" customWidth="1"/>
    <col min="6899" max="6899" width="9.28515625" style="2" customWidth="1"/>
    <col min="6900" max="6900" width="5.28515625" style="2" customWidth="1"/>
    <col min="6901" max="6901" width="8.7109375" style="2" customWidth="1"/>
    <col min="6902" max="6902" width="5.28515625" style="2" customWidth="1"/>
    <col min="6903" max="6903" width="8.7109375" style="2" customWidth="1"/>
    <col min="6904" max="6904" width="5.28515625" style="2" customWidth="1"/>
    <col min="6905" max="6905" width="8.7109375" style="2" customWidth="1"/>
    <col min="6906" max="6906" width="5.28515625" style="2" customWidth="1"/>
    <col min="6907" max="6907" width="8.7109375" style="2" customWidth="1"/>
    <col min="6908" max="6908" width="5.28515625" style="2" customWidth="1"/>
    <col min="6909" max="6909" width="8.7109375" style="2" customWidth="1"/>
    <col min="6910" max="6910" width="5.28515625" style="2" customWidth="1"/>
    <col min="6911" max="6911" width="8.7109375" style="2" customWidth="1"/>
    <col min="6912" max="6912" width="5.7109375" style="2" customWidth="1"/>
    <col min="6913" max="6913" width="10" style="2" customWidth="1"/>
    <col min="6914" max="6914" width="15.140625" style="2" customWidth="1"/>
    <col min="6915" max="6916" width="16.7109375" style="2" customWidth="1"/>
    <col min="6917" max="7152" width="11.42578125" style="2"/>
    <col min="7153" max="7153" width="7.7109375" style="2" customWidth="1"/>
    <col min="7154" max="7154" width="46.140625" style="2" customWidth="1"/>
    <col min="7155" max="7155" width="9.28515625" style="2" customWidth="1"/>
    <col min="7156" max="7156" width="5.28515625" style="2" customWidth="1"/>
    <col min="7157" max="7157" width="8.7109375" style="2" customWidth="1"/>
    <col min="7158" max="7158" width="5.28515625" style="2" customWidth="1"/>
    <col min="7159" max="7159" width="8.7109375" style="2" customWidth="1"/>
    <col min="7160" max="7160" width="5.28515625" style="2" customWidth="1"/>
    <col min="7161" max="7161" width="8.7109375" style="2" customWidth="1"/>
    <col min="7162" max="7162" width="5.28515625" style="2" customWidth="1"/>
    <col min="7163" max="7163" width="8.7109375" style="2" customWidth="1"/>
    <col min="7164" max="7164" width="5.28515625" style="2" customWidth="1"/>
    <col min="7165" max="7165" width="8.7109375" style="2" customWidth="1"/>
    <col min="7166" max="7166" width="5.28515625" style="2" customWidth="1"/>
    <col min="7167" max="7167" width="8.7109375" style="2" customWidth="1"/>
    <col min="7168" max="7168" width="5.7109375" style="2" customWidth="1"/>
    <col min="7169" max="7169" width="10" style="2" customWidth="1"/>
    <col min="7170" max="7170" width="15.140625" style="2" customWidth="1"/>
    <col min="7171" max="7172" width="16.7109375" style="2" customWidth="1"/>
    <col min="7173" max="7408" width="11.42578125" style="2"/>
    <col min="7409" max="7409" width="7.7109375" style="2" customWidth="1"/>
    <col min="7410" max="7410" width="46.140625" style="2" customWidth="1"/>
    <col min="7411" max="7411" width="9.28515625" style="2" customWidth="1"/>
    <col min="7412" max="7412" width="5.28515625" style="2" customWidth="1"/>
    <col min="7413" max="7413" width="8.7109375" style="2" customWidth="1"/>
    <col min="7414" max="7414" width="5.28515625" style="2" customWidth="1"/>
    <col min="7415" max="7415" width="8.7109375" style="2" customWidth="1"/>
    <col min="7416" max="7416" width="5.28515625" style="2" customWidth="1"/>
    <col min="7417" max="7417" width="8.7109375" style="2" customWidth="1"/>
    <col min="7418" max="7418" width="5.28515625" style="2" customWidth="1"/>
    <col min="7419" max="7419" width="8.7109375" style="2" customWidth="1"/>
    <col min="7420" max="7420" width="5.28515625" style="2" customWidth="1"/>
    <col min="7421" max="7421" width="8.7109375" style="2" customWidth="1"/>
    <col min="7422" max="7422" width="5.28515625" style="2" customWidth="1"/>
    <col min="7423" max="7423" width="8.7109375" style="2" customWidth="1"/>
    <col min="7424" max="7424" width="5.7109375" style="2" customWidth="1"/>
    <col min="7425" max="7425" width="10" style="2" customWidth="1"/>
    <col min="7426" max="7426" width="15.140625" style="2" customWidth="1"/>
    <col min="7427" max="7428" width="16.7109375" style="2" customWidth="1"/>
    <col min="7429" max="7664" width="11.42578125" style="2"/>
    <col min="7665" max="7665" width="7.7109375" style="2" customWidth="1"/>
    <col min="7666" max="7666" width="46.140625" style="2" customWidth="1"/>
    <col min="7667" max="7667" width="9.28515625" style="2" customWidth="1"/>
    <col min="7668" max="7668" width="5.28515625" style="2" customWidth="1"/>
    <col min="7669" max="7669" width="8.7109375" style="2" customWidth="1"/>
    <col min="7670" max="7670" width="5.28515625" style="2" customWidth="1"/>
    <col min="7671" max="7671" width="8.7109375" style="2" customWidth="1"/>
    <col min="7672" max="7672" width="5.28515625" style="2" customWidth="1"/>
    <col min="7673" max="7673" width="8.7109375" style="2" customWidth="1"/>
    <col min="7674" max="7674" width="5.28515625" style="2" customWidth="1"/>
    <col min="7675" max="7675" width="8.7109375" style="2" customWidth="1"/>
    <col min="7676" max="7676" width="5.28515625" style="2" customWidth="1"/>
    <col min="7677" max="7677" width="8.7109375" style="2" customWidth="1"/>
    <col min="7678" max="7678" width="5.28515625" style="2" customWidth="1"/>
    <col min="7679" max="7679" width="8.7109375" style="2" customWidth="1"/>
    <col min="7680" max="7680" width="5.7109375" style="2" customWidth="1"/>
    <col min="7681" max="7681" width="10" style="2" customWidth="1"/>
    <col min="7682" max="7682" width="15.140625" style="2" customWidth="1"/>
    <col min="7683" max="7684" width="16.7109375" style="2" customWidth="1"/>
    <col min="7685" max="7920" width="11.42578125" style="2"/>
    <col min="7921" max="7921" width="7.7109375" style="2" customWidth="1"/>
    <col min="7922" max="7922" width="46.140625" style="2" customWidth="1"/>
    <col min="7923" max="7923" width="9.28515625" style="2" customWidth="1"/>
    <col min="7924" max="7924" width="5.28515625" style="2" customWidth="1"/>
    <col min="7925" max="7925" width="8.7109375" style="2" customWidth="1"/>
    <col min="7926" max="7926" width="5.28515625" style="2" customWidth="1"/>
    <col min="7927" max="7927" width="8.7109375" style="2" customWidth="1"/>
    <col min="7928" max="7928" width="5.28515625" style="2" customWidth="1"/>
    <col min="7929" max="7929" width="8.7109375" style="2" customWidth="1"/>
    <col min="7930" max="7930" width="5.28515625" style="2" customWidth="1"/>
    <col min="7931" max="7931" width="8.7109375" style="2" customWidth="1"/>
    <col min="7932" max="7932" width="5.28515625" style="2" customWidth="1"/>
    <col min="7933" max="7933" width="8.7109375" style="2" customWidth="1"/>
    <col min="7934" max="7934" width="5.28515625" style="2" customWidth="1"/>
    <col min="7935" max="7935" width="8.7109375" style="2" customWidth="1"/>
    <col min="7936" max="7936" width="5.7109375" style="2" customWidth="1"/>
    <col min="7937" max="7937" width="10" style="2" customWidth="1"/>
    <col min="7938" max="7938" width="15.140625" style="2" customWidth="1"/>
    <col min="7939" max="7940" width="16.7109375" style="2" customWidth="1"/>
    <col min="7941" max="8176" width="11.42578125" style="2"/>
    <col min="8177" max="8177" width="7.7109375" style="2" customWidth="1"/>
    <col min="8178" max="8178" width="46.140625" style="2" customWidth="1"/>
    <col min="8179" max="8179" width="9.28515625" style="2" customWidth="1"/>
    <col min="8180" max="8180" width="5.28515625" style="2" customWidth="1"/>
    <col min="8181" max="8181" width="8.7109375" style="2" customWidth="1"/>
    <col min="8182" max="8182" width="5.28515625" style="2" customWidth="1"/>
    <col min="8183" max="8183" width="8.7109375" style="2" customWidth="1"/>
    <col min="8184" max="8184" width="5.28515625" style="2" customWidth="1"/>
    <col min="8185" max="8185" width="8.7109375" style="2" customWidth="1"/>
    <col min="8186" max="8186" width="5.28515625" style="2" customWidth="1"/>
    <col min="8187" max="8187" width="8.7109375" style="2" customWidth="1"/>
    <col min="8188" max="8188" width="5.28515625" style="2" customWidth="1"/>
    <col min="8189" max="8189" width="8.7109375" style="2" customWidth="1"/>
    <col min="8190" max="8190" width="5.28515625" style="2" customWidth="1"/>
    <col min="8191" max="8191" width="8.7109375" style="2" customWidth="1"/>
    <col min="8192" max="8192" width="5.7109375" style="2" customWidth="1"/>
    <col min="8193" max="8193" width="10" style="2" customWidth="1"/>
    <col min="8194" max="8194" width="15.140625" style="2" customWidth="1"/>
    <col min="8195" max="8196" width="16.7109375" style="2" customWidth="1"/>
    <col min="8197" max="8432" width="11.42578125" style="2"/>
    <col min="8433" max="8433" width="7.7109375" style="2" customWidth="1"/>
    <col min="8434" max="8434" width="46.140625" style="2" customWidth="1"/>
    <col min="8435" max="8435" width="9.28515625" style="2" customWidth="1"/>
    <col min="8436" max="8436" width="5.28515625" style="2" customWidth="1"/>
    <col min="8437" max="8437" width="8.7109375" style="2" customWidth="1"/>
    <col min="8438" max="8438" width="5.28515625" style="2" customWidth="1"/>
    <col min="8439" max="8439" width="8.7109375" style="2" customWidth="1"/>
    <col min="8440" max="8440" width="5.28515625" style="2" customWidth="1"/>
    <col min="8441" max="8441" width="8.7109375" style="2" customWidth="1"/>
    <col min="8442" max="8442" width="5.28515625" style="2" customWidth="1"/>
    <col min="8443" max="8443" width="8.7109375" style="2" customWidth="1"/>
    <col min="8444" max="8444" width="5.28515625" style="2" customWidth="1"/>
    <col min="8445" max="8445" width="8.7109375" style="2" customWidth="1"/>
    <col min="8446" max="8446" width="5.28515625" style="2" customWidth="1"/>
    <col min="8447" max="8447" width="8.7109375" style="2" customWidth="1"/>
    <col min="8448" max="8448" width="5.7109375" style="2" customWidth="1"/>
    <col min="8449" max="8449" width="10" style="2" customWidth="1"/>
    <col min="8450" max="8450" width="15.140625" style="2" customWidth="1"/>
    <col min="8451" max="8452" width="16.7109375" style="2" customWidth="1"/>
    <col min="8453" max="8688" width="11.42578125" style="2"/>
    <col min="8689" max="8689" width="7.7109375" style="2" customWidth="1"/>
    <col min="8690" max="8690" width="46.140625" style="2" customWidth="1"/>
    <col min="8691" max="8691" width="9.28515625" style="2" customWidth="1"/>
    <col min="8692" max="8692" width="5.28515625" style="2" customWidth="1"/>
    <col min="8693" max="8693" width="8.7109375" style="2" customWidth="1"/>
    <col min="8694" max="8694" width="5.28515625" style="2" customWidth="1"/>
    <col min="8695" max="8695" width="8.7109375" style="2" customWidth="1"/>
    <col min="8696" max="8696" width="5.28515625" style="2" customWidth="1"/>
    <col min="8697" max="8697" width="8.7109375" style="2" customWidth="1"/>
    <col min="8698" max="8698" width="5.28515625" style="2" customWidth="1"/>
    <col min="8699" max="8699" width="8.7109375" style="2" customWidth="1"/>
    <col min="8700" max="8700" width="5.28515625" style="2" customWidth="1"/>
    <col min="8701" max="8701" width="8.7109375" style="2" customWidth="1"/>
    <col min="8702" max="8702" width="5.28515625" style="2" customWidth="1"/>
    <col min="8703" max="8703" width="8.7109375" style="2" customWidth="1"/>
    <col min="8704" max="8704" width="5.7109375" style="2" customWidth="1"/>
    <col min="8705" max="8705" width="10" style="2" customWidth="1"/>
    <col min="8706" max="8706" width="15.140625" style="2" customWidth="1"/>
    <col min="8707" max="8708" width="16.7109375" style="2" customWidth="1"/>
    <col min="8709" max="8944" width="11.42578125" style="2"/>
    <col min="8945" max="8945" width="7.7109375" style="2" customWidth="1"/>
    <col min="8946" max="8946" width="46.140625" style="2" customWidth="1"/>
    <col min="8947" max="8947" width="9.28515625" style="2" customWidth="1"/>
    <col min="8948" max="8948" width="5.28515625" style="2" customWidth="1"/>
    <col min="8949" max="8949" width="8.7109375" style="2" customWidth="1"/>
    <col min="8950" max="8950" width="5.28515625" style="2" customWidth="1"/>
    <col min="8951" max="8951" width="8.7109375" style="2" customWidth="1"/>
    <col min="8952" max="8952" width="5.28515625" style="2" customWidth="1"/>
    <col min="8953" max="8953" width="8.7109375" style="2" customWidth="1"/>
    <col min="8954" max="8954" width="5.28515625" style="2" customWidth="1"/>
    <col min="8955" max="8955" width="8.7109375" style="2" customWidth="1"/>
    <col min="8956" max="8956" width="5.28515625" style="2" customWidth="1"/>
    <col min="8957" max="8957" width="8.7109375" style="2" customWidth="1"/>
    <col min="8958" max="8958" width="5.28515625" style="2" customWidth="1"/>
    <col min="8959" max="8959" width="8.7109375" style="2" customWidth="1"/>
    <col min="8960" max="8960" width="5.7109375" style="2" customWidth="1"/>
    <col min="8961" max="8961" width="10" style="2" customWidth="1"/>
    <col min="8962" max="8962" width="15.140625" style="2" customWidth="1"/>
    <col min="8963" max="8964" width="16.7109375" style="2" customWidth="1"/>
    <col min="8965" max="9200" width="11.42578125" style="2"/>
    <col min="9201" max="9201" width="7.7109375" style="2" customWidth="1"/>
    <col min="9202" max="9202" width="46.140625" style="2" customWidth="1"/>
    <col min="9203" max="9203" width="9.28515625" style="2" customWidth="1"/>
    <col min="9204" max="9204" width="5.28515625" style="2" customWidth="1"/>
    <col min="9205" max="9205" width="8.7109375" style="2" customWidth="1"/>
    <col min="9206" max="9206" width="5.28515625" style="2" customWidth="1"/>
    <col min="9207" max="9207" width="8.7109375" style="2" customWidth="1"/>
    <col min="9208" max="9208" width="5.28515625" style="2" customWidth="1"/>
    <col min="9209" max="9209" width="8.7109375" style="2" customWidth="1"/>
    <col min="9210" max="9210" width="5.28515625" style="2" customWidth="1"/>
    <col min="9211" max="9211" width="8.7109375" style="2" customWidth="1"/>
    <col min="9212" max="9212" width="5.28515625" style="2" customWidth="1"/>
    <col min="9213" max="9213" width="8.7109375" style="2" customWidth="1"/>
    <col min="9214" max="9214" width="5.28515625" style="2" customWidth="1"/>
    <col min="9215" max="9215" width="8.7109375" style="2" customWidth="1"/>
    <col min="9216" max="9216" width="5.7109375" style="2" customWidth="1"/>
    <col min="9217" max="9217" width="10" style="2" customWidth="1"/>
    <col min="9218" max="9218" width="15.140625" style="2" customWidth="1"/>
    <col min="9219" max="9220" width="16.7109375" style="2" customWidth="1"/>
    <col min="9221" max="9456" width="11.42578125" style="2"/>
    <col min="9457" max="9457" width="7.7109375" style="2" customWidth="1"/>
    <col min="9458" max="9458" width="46.140625" style="2" customWidth="1"/>
    <col min="9459" max="9459" width="9.28515625" style="2" customWidth="1"/>
    <col min="9460" max="9460" width="5.28515625" style="2" customWidth="1"/>
    <col min="9461" max="9461" width="8.7109375" style="2" customWidth="1"/>
    <col min="9462" max="9462" width="5.28515625" style="2" customWidth="1"/>
    <col min="9463" max="9463" width="8.7109375" style="2" customWidth="1"/>
    <col min="9464" max="9464" width="5.28515625" style="2" customWidth="1"/>
    <col min="9465" max="9465" width="8.7109375" style="2" customWidth="1"/>
    <col min="9466" max="9466" width="5.28515625" style="2" customWidth="1"/>
    <col min="9467" max="9467" width="8.7109375" style="2" customWidth="1"/>
    <col min="9468" max="9468" width="5.28515625" style="2" customWidth="1"/>
    <col min="9469" max="9469" width="8.7109375" style="2" customWidth="1"/>
    <col min="9470" max="9470" width="5.28515625" style="2" customWidth="1"/>
    <col min="9471" max="9471" width="8.7109375" style="2" customWidth="1"/>
    <col min="9472" max="9472" width="5.7109375" style="2" customWidth="1"/>
    <col min="9473" max="9473" width="10" style="2" customWidth="1"/>
    <col min="9474" max="9474" width="15.140625" style="2" customWidth="1"/>
    <col min="9475" max="9476" width="16.7109375" style="2" customWidth="1"/>
    <col min="9477" max="9712" width="11.42578125" style="2"/>
    <col min="9713" max="9713" width="7.7109375" style="2" customWidth="1"/>
    <col min="9714" max="9714" width="46.140625" style="2" customWidth="1"/>
    <col min="9715" max="9715" width="9.28515625" style="2" customWidth="1"/>
    <col min="9716" max="9716" width="5.28515625" style="2" customWidth="1"/>
    <col min="9717" max="9717" width="8.7109375" style="2" customWidth="1"/>
    <col min="9718" max="9718" width="5.28515625" style="2" customWidth="1"/>
    <col min="9719" max="9719" width="8.7109375" style="2" customWidth="1"/>
    <col min="9720" max="9720" width="5.28515625" style="2" customWidth="1"/>
    <col min="9721" max="9721" width="8.7109375" style="2" customWidth="1"/>
    <col min="9722" max="9722" width="5.28515625" style="2" customWidth="1"/>
    <col min="9723" max="9723" width="8.7109375" style="2" customWidth="1"/>
    <col min="9724" max="9724" width="5.28515625" style="2" customWidth="1"/>
    <col min="9725" max="9725" width="8.7109375" style="2" customWidth="1"/>
    <col min="9726" max="9726" width="5.28515625" style="2" customWidth="1"/>
    <col min="9727" max="9727" width="8.7109375" style="2" customWidth="1"/>
    <col min="9728" max="9728" width="5.7109375" style="2" customWidth="1"/>
    <col min="9729" max="9729" width="10" style="2" customWidth="1"/>
    <col min="9730" max="9730" width="15.140625" style="2" customWidth="1"/>
    <col min="9731" max="9732" width="16.7109375" style="2" customWidth="1"/>
    <col min="9733" max="9968" width="11.42578125" style="2"/>
    <col min="9969" max="9969" width="7.7109375" style="2" customWidth="1"/>
    <col min="9970" max="9970" width="46.140625" style="2" customWidth="1"/>
    <col min="9971" max="9971" width="9.28515625" style="2" customWidth="1"/>
    <col min="9972" max="9972" width="5.28515625" style="2" customWidth="1"/>
    <col min="9973" max="9973" width="8.7109375" style="2" customWidth="1"/>
    <col min="9974" max="9974" width="5.28515625" style="2" customWidth="1"/>
    <col min="9975" max="9975" width="8.7109375" style="2" customWidth="1"/>
    <col min="9976" max="9976" width="5.28515625" style="2" customWidth="1"/>
    <col min="9977" max="9977" width="8.7109375" style="2" customWidth="1"/>
    <col min="9978" max="9978" width="5.28515625" style="2" customWidth="1"/>
    <col min="9979" max="9979" width="8.7109375" style="2" customWidth="1"/>
    <col min="9980" max="9980" width="5.28515625" style="2" customWidth="1"/>
    <col min="9981" max="9981" width="8.7109375" style="2" customWidth="1"/>
    <col min="9982" max="9982" width="5.28515625" style="2" customWidth="1"/>
    <col min="9983" max="9983" width="8.7109375" style="2" customWidth="1"/>
    <col min="9984" max="9984" width="5.7109375" style="2" customWidth="1"/>
    <col min="9985" max="9985" width="10" style="2" customWidth="1"/>
    <col min="9986" max="9986" width="15.140625" style="2" customWidth="1"/>
    <col min="9987" max="9988" width="16.7109375" style="2" customWidth="1"/>
    <col min="9989" max="10224" width="11.42578125" style="2"/>
    <col min="10225" max="10225" width="7.7109375" style="2" customWidth="1"/>
    <col min="10226" max="10226" width="46.140625" style="2" customWidth="1"/>
    <col min="10227" max="10227" width="9.28515625" style="2" customWidth="1"/>
    <col min="10228" max="10228" width="5.28515625" style="2" customWidth="1"/>
    <col min="10229" max="10229" width="8.7109375" style="2" customWidth="1"/>
    <col min="10230" max="10230" width="5.28515625" style="2" customWidth="1"/>
    <col min="10231" max="10231" width="8.7109375" style="2" customWidth="1"/>
    <col min="10232" max="10232" width="5.28515625" style="2" customWidth="1"/>
    <col min="10233" max="10233" width="8.7109375" style="2" customWidth="1"/>
    <col min="10234" max="10234" width="5.28515625" style="2" customWidth="1"/>
    <col min="10235" max="10235" width="8.7109375" style="2" customWidth="1"/>
    <col min="10236" max="10236" width="5.28515625" style="2" customWidth="1"/>
    <col min="10237" max="10237" width="8.7109375" style="2" customWidth="1"/>
    <col min="10238" max="10238" width="5.28515625" style="2" customWidth="1"/>
    <col min="10239" max="10239" width="8.7109375" style="2" customWidth="1"/>
    <col min="10240" max="10240" width="5.7109375" style="2" customWidth="1"/>
    <col min="10241" max="10241" width="10" style="2" customWidth="1"/>
    <col min="10242" max="10242" width="15.140625" style="2" customWidth="1"/>
    <col min="10243" max="10244" width="16.7109375" style="2" customWidth="1"/>
    <col min="10245" max="10480" width="11.42578125" style="2"/>
    <col min="10481" max="10481" width="7.7109375" style="2" customWidth="1"/>
    <col min="10482" max="10482" width="46.140625" style="2" customWidth="1"/>
    <col min="10483" max="10483" width="9.28515625" style="2" customWidth="1"/>
    <col min="10484" max="10484" width="5.28515625" style="2" customWidth="1"/>
    <col min="10485" max="10485" width="8.7109375" style="2" customWidth="1"/>
    <col min="10486" max="10486" width="5.28515625" style="2" customWidth="1"/>
    <col min="10487" max="10487" width="8.7109375" style="2" customWidth="1"/>
    <col min="10488" max="10488" width="5.28515625" style="2" customWidth="1"/>
    <col min="10489" max="10489" width="8.7109375" style="2" customWidth="1"/>
    <col min="10490" max="10490" width="5.28515625" style="2" customWidth="1"/>
    <col min="10491" max="10491" width="8.7109375" style="2" customWidth="1"/>
    <col min="10492" max="10492" width="5.28515625" style="2" customWidth="1"/>
    <col min="10493" max="10493" width="8.7109375" style="2" customWidth="1"/>
    <col min="10494" max="10494" width="5.28515625" style="2" customWidth="1"/>
    <col min="10495" max="10495" width="8.7109375" style="2" customWidth="1"/>
    <col min="10496" max="10496" width="5.7109375" style="2" customWidth="1"/>
    <col min="10497" max="10497" width="10" style="2" customWidth="1"/>
    <col min="10498" max="10498" width="15.140625" style="2" customWidth="1"/>
    <col min="10499" max="10500" width="16.7109375" style="2" customWidth="1"/>
    <col min="10501" max="10736" width="11.42578125" style="2"/>
    <col min="10737" max="10737" width="7.7109375" style="2" customWidth="1"/>
    <col min="10738" max="10738" width="46.140625" style="2" customWidth="1"/>
    <col min="10739" max="10739" width="9.28515625" style="2" customWidth="1"/>
    <col min="10740" max="10740" width="5.28515625" style="2" customWidth="1"/>
    <col min="10741" max="10741" width="8.7109375" style="2" customWidth="1"/>
    <col min="10742" max="10742" width="5.28515625" style="2" customWidth="1"/>
    <col min="10743" max="10743" width="8.7109375" style="2" customWidth="1"/>
    <col min="10744" max="10744" width="5.28515625" style="2" customWidth="1"/>
    <col min="10745" max="10745" width="8.7109375" style="2" customWidth="1"/>
    <col min="10746" max="10746" width="5.28515625" style="2" customWidth="1"/>
    <col min="10747" max="10747" width="8.7109375" style="2" customWidth="1"/>
    <col min="10748" max="10748" width="5.28515625" style="2" customWidth="1"/>
    <col min="10749" max="10749" width="8.7109375" style="2" customWidth="1"/>
    <col min="10750" max="10750" width="5.28515625" style="2" customWidth="1"/>
    <col min="10751" max="10751" width="8.7109375" style="2" customWidth="1"/>
    <col min="10752" max="10752" width="5.7109375" style="2" customWidth="1"/>
    <col min="10753" max="10753" width="10" style="2" customWidth="1"/>
    <col min="10754" max="10754" width="15.140625" style="2" customWidth="1"/>
    <col min="10755" max="10756" width="16.7109375" style="2" customWidth="1"/>
    <col min="10757" max="10992" width="11.42578125" style="2"/>
    <col min="10993" max="10993" width="7.7109375" style="2" customWidth="1"/>
    <col min="10994" max="10994" width="46.140625" style="2" customWidth="1"/>
    <col min="10995" max="10995" width="9.28515625" style="2" customWidth="1"/>
    <col min="10996" max="10996" width="5.28515625" style="2" customWidth="1"/>
    <col min="10997" max="10997" width="8.7109375" style="2" customWidth="1"/>
    <col min="10998" max="10998" width="5.28515625" style="2" customWidth="1"/>
    <col min="10999" max="10999" width="8.7109375" style="2" customWidth="1"/>
    <col min="11000" max="11000" width="5.28515625" style="2" customWidth="1"/>
    <col min="11001" max="11001" width="8.7109375" style="2" customWidth="1"/>
    <col min="11002" max="11002" width="5.28515625" style="2" customWidth="1"/>
    <col min="11003" max="11003" width="8.7109375" style="2" customWidth="1"/>
    <col min="11004" max="11004" width="5.28515625" style="2" customWidth="1"/>
    <col min="11005" max="11005" width="8.7109375" style="2" customWidth="1"/>
    <col min="11006" max="11006" width="5.28515625" style="2" customWidth="1"/>
    <col min="11007" max="11007" width="8.7109375" style="2" customWidth="1"/>
    <col min="11008" max="11008" width="5.7109375" style="2" customWidth="1"/>
    <col min="11009" max="11009" width="10" style="2" customWidth="1"/>
    <col min="11010" max="11010" width="15.140625" style="2" customWidth="1"/>
    <col min="11011" max="11012" width="16.7109375" style="2" customWidth="1"/>
    <col min="11013" max="11248" width="11.42578125" style="2"/>
    <col min="11249" max="11249" width="7.7109375" style="2" customWidth="1"/>
    <col min="11250" max="11250" width="46.140625" style="2" customWidth="1"/>
    <col min="11251" max="11251" width="9.28515625" style="2" customWidth="1"/>
    <col min="11252" max="11252" width="5.28515625" style="2" customWidth="1"/>
    <col min="11253" max="11253" width="8.7109375" style="2" customWidth="1"/>
    <col min="11254" max="11254" width="5.28515625" style="2" customWidth="1"/>
    <col min="11255" max="11255" width="8.7109375" style="2" customWidth="1"/>
    <col min="11256" max="11256" width="5.28515625" style="2" customWidth="1"/>
    <col min="11257" max="11257" width="8.7109375" style="2" customWidth="1"/>
    <col min="11258" max="11258" width="5.28515625" style="2" customWidth="1"/>
    <col min="11259" max="11259" width="8.7109375" style="2" customWidth="1"/>
    <col min="11260" max="11260" width="5.28515625" style="2" customWidth="1"/>
    <col min="11261" max="11261" width="8.7109375" style="2" customWidth="1"/>
    <col min="11262" max="11262" width="5.28515625" style="2" customWidth="1"/>
    <col min="11263" max="11263" width="8.7109375" style="2" customWidth="1"/>
    <col min="11264" max="11264" width="5.7109375" style="2" customWidth="1"/>
    <col min="11265" max="11265" width="10" style="2" customWidth="1"/>
    <col min="11266" max="11266" width="15.140625" style="2" customWidth="1"/>
    <col min="11267" max="11268" width="16.7109375" style="2" customWidth="1"/>
    <col min="11269" max="11504" width="11.42578125" style="2"/>
    <col min="11505" max="11505" width="7.7109375" style="2" customWidth="1"/>
    <col min="11506" max="11506" width="46.140625" style="2" customWidth="1"/>
    <col min="11507" max="11507" width="9.28515625" style="2" customWidth="1"/>
    <col min="11508" max="11508" width="5.28515625" style="2" customWidth="1"/>
    <col min="11509" max="11509" width="8.7109375" style="2" customWidth="1"/>
    <col min="11510" max="11510" width="5.28515625" style="2" customWidth="1"/>
    <col min="11511" max="11511" width="8.7109375" style="2" customWidth="1"/>
    <col min="11512" max="11512" width="5.28515625" style="2" customWidth="1"/>
    <col min="11513" max="11513" width="8.7109375" style="2" customWidth="1"/>
    <col min="11514" max="11514" width="5.28515625" style="2" customWidth="1"/>
    <col min="11515" max="11515" width="8.7109375" style="2" customWidth="1"/>
    <col min="11516" max="11516" width="5.28515625" style="2" customWidth="1"/>
    <col min="11517" max="11517" width="8.7109375" style="2" customWidth="1"/>
    <col min="11518" max="11518" width="5.28515625" style="2" customWidth="1"/>
    <col min="11519" max="11519" width="8.7109375" style="2" customWidth="1"/>
    <col min="11520" max="11520" width="5.7109375" style="2" customWidth="1"/>
    <col min="11521" max="11521" width="10" style="2" customWidth="1"/>
    <col min="11522" max="11522" width="15.140625" style="2" customWidth="1"/>
    <col min="11523" max="11524" width="16.7109375" style="2" customWidth="1"/>
    <col min="11525" max="11760" width="11.42578125" style="2"/>
    <col min="11761" max="11761" width="7.7109375" style="2" customWidth="1"/>
    <col min="11762" max="11762" width="46.140625" style="2" customWidth="1"/>
    <col min="11763" max="11763" width="9.28515625" style="2" customWidth="1"/>
    <col min="11764" max="11764" width="5.28515625" style="2" customWidth="1"/>
    <col min="11765" max="11765" width="8.7109375" style="2" customWidth="1"/>
    <col min="11766" max="11766" width="5.28515625" style="2" customWidth="1"/>
    <col min="11767" max="11767" width="8.7109375" style="2" customWidth="1"/>
    <col min="11768" max="11768" width="5.28515625" style="2" customWidth="1"/>
    <col min="11769" max="11769" width="8.7109375" style="2" customWidth="1"/>
    <col min="11770" max="11770" width="5.28515625" style="2" customWidth="1"/>
    <col min="11771" max="11771" width="8.7109375" style="2" customWidth="1"/>
    <col min="11772" max="11772" width="5.28515625" style="2" customWidth="1"/>
    <col min="11773" max="11773" width="8.7109375" style="2" customWidth="1"/>
    <col min="11774" max="11774" width="5.28515625" style="2" customWidth="1"/>
    <col min="11775" max="11775" width="8.7109375" style="2" customWidth="1"/>
    <col min="11776" max="11776" width="5.7109375" style="2" customWidth="1"/>
    <col min="11777" max="11777" width="10" style="2" customWidth="1"/>
    <col min="11778" max="11778" width="15.140625" style="2" customWidth="1"/>
    <col min="11779" max="11780" width="16.7109375" style="2" customWidth="1"/>
    <col min="11781" max="12016" width="11.42578125" style="2"/>
    <col min="12017" max="12017" width="7.7109375" style="2" customWidth="1"/>
    <col min="12018" max="12018" width="46.140625" style="2" customWidth="1"/>
    <col min="12019" max="12019" width="9.28515625" style="2" customWidth="1"/>
    <col min="12020" max="12020" width="5.28515625" style="2" customWidth="1"/>
    <col min="12021" max="12021" width="8.7109375" style="2" customWidth="1"/>
    <col min="12022" max="12022" width="5.28515625" style="2" customWidth="1"/>
    <col min="12023" max="12023" width="8.7109375" style="2" customWidth="1"/>
    <col min="12024" max="12024" width="5.28515625" style="2" customWidth="1"/>
    <col min="12025" max="12025" width="8.7109375" style="2" customWidth="1"/>
    <col min="12026" max="12026" width="5.28515625" style="2" customWidth="1"/>
    <col min="12027" max="12027" width="8.7109375" style="2" customWidth="1"/>
    <col min="12028" max="12028" width="5.28515625" style="2" customWidth="1"/>
    <col min="12029" max="12029" width="8.7109375" style="2" customWidth="1"/>
    <col min="12030" max="12030" width="5.28515625" style="2" customWidth="1"/>
    <col min="12031" max="12031" width="8.7109375" style="2" customWidth="1"/>
    <col min="12032" max="12032" width="5.7109375" style="2" customWidth="1"/>
    <col min="12033" max="12033" width="10" style="2" customWidth="1"/>
    <col min="12034" max="12034" width="15.140625" style="2" customWidth="1"/>
    <col min="12035" max="12036" width="16.7109375" style="2" customWidth="1"/>
    <col min="12037" max="12272" width="11.42578125" style="2"/>
    <col min="12273" max="12273" width="7.7109375" style="2" customWidth="1"/>
    <col min="12274" max="12274" width="46.140625" style="2" customWidth="1"/>
    <col min="12275" max="12275" width="9.28515625" style="2" customWidth="1"/>
    <col min="12276" max="12276" width="5.28515625" style="2" customWidth="1"/>
    <col min="12277" max="12277" width="8.7109375" style="2" customWidth="1"/>
    <col min="12278" max="12278" width="5.28515625" style="2" customWidth="1"/>
    <col min="12279" max="12279" width="8.7109375" style="2" customWidth="1"/>
    <col min="12280" max="12280" width="5.28515625" style="2" customWidth="1"/>
    <col min="12281" max="12281" width="8.7109375" style="2" customWidth="1"/>
    <col min="12282" max="12282" width="5.28515625" style="2" customWidth="1"/>
    <col min="12283" max="12283" width="8.7109375" style="2" customWidth="1"/>
    <col min="12284" max="12284" width="5.28515625" style="2" customWidth="1"/>
    <col min="12285" max="12285" width="8.7109375" style="2" customWidth="1"/>
    <col min="12286" max="12286" width="5.28515625" style="2" customWidth="1"/>
    <col min="12287" max="12287" width="8.7109375" style="2" customWidth="1"/>
    <col min="12288" max="12288" width="5.7109375" style="2" customWidth="1"/>
    <col min="12289" max="12289" width="10" style="2" customWidth="1"/>
    <col min="12290" max="12290" width="15.140625" style="2" customWidth="1"/>
    <col min="12291" max="12292" width="16.7109375" style="2" customWidth="1"/>
    <col min="12293" max="12528" width="11.42578125" style="2"/>
    <col min="12529" max="12529" width="7.7109375" style="2" customWidth="1"/>
    <col min="12530" max="12530" width="46.140625" style="2" customWidth="1"/>
    <col min="12531" max="12531" width="9.28515625" style="2" customWidth="1"/>
    <col min="12532" max="12532" width="5.28515625" style="2" customWidth="1"/>
    <col min="12533" max="12533" width="8.7109375" style="2" customWidth="1"/>
    <col min="12534" max="12534" width="5.28515625" style="2" customWidth="1"/>
    <col min="12535" max="12535" width="8.7109375" style="2" customWidth="1"/>
    <col min="12536" max="12536" width="5.28515625" style="2" customWidth="1"/>
    <col min="12537" max="12537" width="8.7109375" style="2" customWidth="1"/>
    <col min="12538" max="12538" width="5.28515625" style="2" customWidth="1"/>
    <col min="12539" max="12539" width="8.7109375" style="2" customWidth="1"/>
    <col min="12540" max="12540" width="5.28515625" style="2" customWidth="1"/>
    <col min="12541" max="12541" width="8.7109375" style="2" customWidth="1"/>
    <col min="12542" max="12542" width="5.28515625" style="2" customWidth="1"/>
    <col min="12543" max="12543" width="8.7109375" style="2" customWidth="1"/>
    <col min="12544" max="12544" width="5.7109375" style="2" customWidth="1"/>
    <col min="12545" max="12545" width="10" style="2" customWidth="1"/>
    <col min="12546" max="12546" width="15.140625" style="2" customWidth="1"/>
    <col min="12547" max="12548" width="16.7109375" style="2" customWidth="1"/>
    <col min="12549" max="12784" width="11.42578125" style="2"/>
    <col min="12785" max="12785" width="7.7109375" style="2" customWidth="1"/>
    <col min="12786" max="12786" width="46.140625" style="2" customWidth="1"/>
    <col min="12787" max="12787" width="9.28515625" style="2" customWidth="1"/>
    <col min="12788" max="12788" width="5.28515625" style="2" customWidth="1"/>
    <col min="12789" max="12789" width="8.7109375" style="2" customWidth="1"/>
    <col min="12790" max="12790" width="5.28515625" style="2" customWidth="1"/>
    <col min="12791" max="12791" width="8.7109375" style="2" customWidth="1"/>
    <col min="12792" max="12792" width="5.28515625" style="2" customWidth="1"/>
    <col min="12793" max="12793" width="8.7109375" style="2" customWidth="1"/>
    <col min="12794" max="12794" width="5.28515625" style="2" customWidth="1"/>
    <col min="12795" max="12795" width="8.7109375" style="2" customWidth="1"/>
    <col min="12796" max="12796" width="5.28515625" style="2" customWidth="1"/>
    <col min="12797" max="12797" width="8.7109375" style="2" customWidth="1"/>
    <col min="12798" max="12798" width="5.28515625" style="2" customWidth="1"/>
    <col min="12799" max="12799" width="8.7109375" style="2" customWidth="1"/>
    <col min="12800" max="12800" width="5.7109375" style="2" customWidth="1"/>
    <col min="12801" max="12801" width="10" style="2" customWidth="1"/>
    <col min="12802" max="12802" width="15.140625" style="2" customWidth="1"/>
    <col min="12803" max="12804" width="16.7109375" style="2" customWidth="1"/>
    <col min="12805" max="13040" width="11.42578125" style="2"/>
    <col min="13041" max="13041" width="7.7109375" style="2" customWidth="1"/>
    <col min="13042" max="13042" width="46.140625" style="2" customWidth="1"/>
    <col min="13043" max="13043" width="9.28515625" style="2" customWidth="1"/>
    <col min="13044" max="13044" width="5.28515625" style="2" customWidth="1"/>
    <col min="13045" max="13045" width="8.7109375" style="2" customWidth="1"/>
    <col min="13046" max="13046" width="5.28515625" style="2" customWidth="1"/>
    <col min="13047" max="13047" width="8.7109375" style="2" customWidth="1"/>
    <col min="13048" max="13048" width="5.28515625" style="2" customWidth="1"/>
    <col min="13049" max="13049" width="8.7109375" style="2" customWidth="1"/>
    <col min="13050" max="13050" width="5.28515625" style="2" customWidth="1"/>
    <col min="13051" max="13051" width="8.7109375" style="2" customWidth="1"/>
    <col min="13052" max="13052" width="5.28515625" style="2" customWidth="1"/>
    <col min="13053" max="13053" width="8.7109375" style="2" customWidth="1"/>
    <col min="13054" max="13054" width="5.28515625" style="2" customWidth="1"/>
    <col min="13055" max="13055" width="8.7109375" style="2" customWidth="1"/>
    <col min="13056" max="13056" width="5.7109375" style="2" customWidth="1"/>
    <col min="13057" max="13057" width="10" style="2" customWidth="1"/>
    <col min="13058" max="13058" width="15.140625" style="2" customWidth="1"/>
    <col min="13059" max="13060" width="16.7109375" style="2" customWidth="1"/>
    <col min="13061" max="13296" width="11.42578125" style="2"/>
    <col min="13297" max="13297" width="7.7109375" style="2" customWidth="1"/>
    <col min="13298" max="13298" width="46.140625" style="2" customWidth="1"/>
    <col min="13299" max="13299" width="9.28515625" style="2" customWidth="1"/>
    <col min="13300" max="13300" width="5.28515625" style="2" customWidth="1"/>
    <col min="13301" max="13301" width="8.7109375" style="2" customWidth="1"/>
    <col min="13302" max="13302" width="5.28515625" style="2" customWidth="1"/>
    <col min="13303" max="13303" width="8.7109375" style="2" customWidth="1"/>
    <col min="13304" max="13304" width="5.28515625" style="2" customWidth="1"/>
    <col min="13305" max="13305" width="8.7109375" style="2" customWidth="1"/>
    <col min="13306" max="13306" width="5.28515625" style="2" customWidth="1"/>
    <col min="13307" max="13307" width="8.7109375" style="2" customWidth="1"/>
    <col min="13308" max="13308" width="5.28515625" style="2" customWidth="1"/>
    <col min="13309" max="13309" width="8.7109375" style="2" customWidth="1"/>
    <col min="13310" max="13310" width="5.28515625" style="2" customWidth="1"/>
    <col min="13311" max="13311" width="8.7109375" style="2" customWidth="1"/>
    <col min="13312" max="13312" width="5.7109375" style="2" customWidth="1"/>
    <col min="13313" max="13313" width="10" style="2" customWidth="1"/>
    <col min="13314" max="13314" width="15.140625" style="2" customWidth="1"/>
    <col min="13315" max="13316" width="16.7109375" style="2" customWidth="1"/>
    <col min="13317" max="13552" width="11.42578125" style="2"/>
    <col min="13553" max="13553" width="7.7109375" style="2" customWidth="1"/>
    <col min="13554" max="13554" width="46.140625" style="2" customWidth="1"/>
    <col min="13555" max="13555" width="9.28515625" style="2" customWidth="1"/>
    <col min="13556" max="13556" width="5.28515625" style="2" customWidth="1"/>
    <col min="13557" max="13557" width="8.7109375" style="2" customWidth="1"/>
    <col min="13558" max="13558" width="5.28515625" style="2" customWidth="1"/>
    <col min="13559" max="13559" width="8.7109375" style="2" customWidth="1"/>
    <col min="13560" max="13560" width="5.28515625" style="2" customWidth="1"/>
    <col min="13561" max="13561" width="8.7109375" style="2" customWidth="1"/>
    <col min="13562" max="13562" width="5.28515625" style="2" customWidth="1"/>
    <col min="13563" max="13563" width="8.7109375" style="2" customWidth="1"/>
    <col min="13564" max="13564" width="5.28515625" style="2" customWidth="1"/>
    <col min="13565" max="13565" width="8.7109375" style="2" customWidth="1"/>
    <col min="13566" max="13566" width="5.28515625" style="2" customWidth="1"/>
    <col min="13567" max="13567" width="8.7109375" style="2" customWidth="1"/>
    <col min="13568" max="13568" width="5.7109375" style="2" customWidth="1"/>
    <col min="13569" max="13569" width="10" style="2" customWidth="1"/>
    <col min="13570" max="13570" width="15.140625" style="2" customWidth="1"/>
    <col min="13571" max="13572" width="16.7109375" style="2" customWidth="1"/>
    <col min="13573" max="13808" width="11.42578125" style="2"/>
    <col min="13809" max="13809" width="7.7109375" style="2" customWidth="1"/>
    <col min="13810" max="13810" width="46.140625" style="2" customWidth="1"/>
    <col min="13811" max="13811" width="9.28515625" style="2" customWidth="1"/>
    <col min="13812" max="13812" width="5.28515625" style="2" customWidth="1"/>
    <col min="13813" max="13813" width="8.7109375" style="2" customWidth="1"/>
    <col min="13814" max="13814" width="5.28515625" style="2" customWidth="1"/>
    <col min="13815" max="13815" width="8.7109375" style="2" customWidth="1"/>
    <col min="13816" max="13816" width="5.28515625" style="2" customWidth="1"/>
    <col min="13817" max="13817" width="8.7109375" style="2" customWidth="1"/>
    <col min="13818" max="13818" width="5.28515625" style="2" customWidth="1"/>
    <col min="13819" max="13819" width="8.7109375" style="2" customWidth="1"/>
    <col min="13820" max="13820" width="5.28515625" style="2" customWidth="1"/>
    <col min="13821" max="13821" width="8.7109375" style="2" customWidth="1"/>
    <col min="13822" max="13822" width="5.28515625" style="2" customWidth="1"/>
    <col min="13823" max="13823" width="8.7109375" style="2" customWidth="1"/>
    <col min="13824" max="13824" width="5.7109375" style="2" customWidth="1"/>
    <col min="13825" max="13825" width="10" style="2" customWidth="1"/>
    <col min="13826" max="13826" width="15.140625" style="2" customWidth="1"/>
    <col min="13827" max="13828" width="16.7109375" style="2" customWidth="1"/>
    <col min="13829" max="14064" width="11.42578125" style="2"/>
    <col min="14065" max="14065" width="7.7109375" style="2" customWidth="1"/>
    <col min="14066" max="14066" width="46.140625" style="2" customWidth="1"/>
    <col min="14067" max="14067" width="9.28515625" style="2" customWidth="1"/>
    <col min="14068" max="14068" width="5.28515625" style="2" customWidth="1"/>
    <col min="14069" max="14069" width="8.7109375" style="2" customWidth="1"/>
    <col min="14070" max="14070" width="5.28515625" style="2" customWidth="1"/>
    <col min="14071" max="14071" width="8.7109375" style="2" customWidth="1"/>
    <col min="14072" max="14072" width="5.28515625" style="2" customWidth="1"/>
    <col min="14073" max="14073" width="8.7109375" style="2" customWidth="1"/>
    <col min="14074" max="14074" width="5.28515625" style="2" customWidth="1"/>
    <col min="14075" max="14075" width="8.7109375" style="2" customWidth="1"/>
    <col min="14076" max="14076" width="5.28515625" style="2" customWidth="1"/>
    <col min="14077" max="14077" width="8.7109375" style="2" customWidth="1"/>
    <col min="14078" max="14078" width="5.28515625" style="2" customWidth="1"/>
    <col min="14079" max="14079" width="8.7109375" style="2" customWidth="1"/>
    <col min="14080" max="14080" width="5.7109375" style="2" customWidth="1"/>
    <col min="14081" max="14081" width="10" style="2" customWidth="1"/>
    <col min="14082" max="14082" width="15.140625" style="2" customWidth="1"/>
    <col min="14083" max="14084" width="16.7109375" style="2" customWidth="1"/>
    <col min="14085" max="14320" width="11.42578125" style="2"/>
    <col min="14321" max="14321" width="7.7109375" style="2" customWidth="1"/>
    <col min="14322" max="14322" width="46.140625" style="2" customWidth="1"/>
    <col min="14323" max="14323" width="9.28515625" style="2" customWidth="1"/>
    <col min="14324" max="14324" width="5.28515625" style="2" customWidth="1"/>
    <col min="14325" max="14325" width="8.7109375" style="2" customWidth="1"/>
    <col min="14326" max="14326" width="5.28515625" style="2" customWidth="1"/>
    <col min="14327" max="14327" width="8.7109375" style="2" customWidth="1"/>
    <col min="14328" max="14328" width="5.28515625" style="2" customWidth="1"/>
    <col min="14329" max="14329" width="8.7109375" style="2" customWidth="1"/>
    <col min="14330" max="14330" width="5.28515625" style="2" customWidth="1"/>
    <col min="14331" max="14331" width="8.7109375" style="2" customWidth="1"/>
    <col min="14332" max="14332" width="5.28515625" style="2" customWidth="1"/>
    <col min="14333" max="14333" width="8.7109375" style="2" customWidth="1"/>
    <col min="14334" max="14334" width="5.28515625" style="2" customWidth="1"/>
    <col min="14335" max="14335" width="8.7109375" style="2" customWidth="1"/>
    <col min="14336" max="14336" width="5.7109375" style="2" customWidth="1"/>
    <col min="14337" max="14337" width="10" style="2" customWidth="1"/>
    <col min="14338" max="14338" width="15.140625" style="2" customWidth="1"/>
    <col min="14339" max="14340" width="16.7109375" style="2" customWidth="1"/>
    <col min="14341" max="14576" width="11.42578125" style="2"/>
    <col min="14577" max="14577" width="7.7109375" style="2" customWidth="1"/>
    <col min="14578" max="14578" width="46.140625" style="2" customWidth="1"/>
    <col min="14579" max="14579" width="9.28515625" style="2" customWidth="1"/>
    <col min="14580" max="14580" width="5.28515625" style="2" customWidth="1"/>
    <col min="14581" max="14581" width="8.7109375" style="2" customWidth="1"/>
    <col min="14582" max="14582" width="5.28515625" style="2" customWidth="1"/>
    <col min="14583" max="14583" width="8.7109375" style="2" customWidth="1"/>
    <col min="14584" max="14584" width="5.28515625" style="2" customWidth="1"/>
    <col min="14585" max="14585" width="8.7109375" style="2" customWidth="1"/>
    <col min="14586" max="14586" width="5.28515625" style="2" customWidth="1"/>
    <col min="14587" max="14587" width="8.7109375" style="2" customWidth="1"/>
    <col min="14588" max="14588" width="5.28515625" style="2" customWidth="1"/>
    <col min="14589" max="14589" width="8.7109375" style="2" customWidth="1"/>
    <col min="14590" max="14590" width="5.28515625" style="2" customWidth="1"/>
    <col min="14591" max="14591" width="8.7109375" style="2" customWidth="1"/>
    <col min="14592" max="14592" width="5.7109375" style="2" customWidth="1"/>
    <col min="14593" max="14593" width="10" style="2" customWidth="1"/>
    <col min="14594" max="14594" width="15.140625" style="2" customWidth="1"/>
    <col min="14595" max="14596" width="16.7109375" style="2" customWidth="1"/>
    <col min="14597" max="14832" width="11.42578125" style="2"/>
    <col min="14833" max="14833" width="7.7109375" style="2" customWidth="1"/>
    <col min="14834" max="14834" width="46.140625" style="2" customWidth="1"/>
    <col min="14835" max="14835" width="9.28515625" style="2" customWidth="1"/>
    <col min="14836" max="14836" width="5.28515625" style="2" customWidth="1"/>
    <col min="14837" max="14837" width="8.7109375" style="2" customWidth="1"/>
    <col min="14838" max="14838" width="5.28515625" style="2" customWidth="1"/>
    <col min="14839" max="14839" width="8.7109375" style="2" customWidth="1"/>
    <col min="14840" max="14840" width="5.28515625" style="2" customWidth="1"/>
    <col min="14841" max="14841" width="8.7109375" style="2" customWidth="1"/>
    <col min="14842" max="14842" width="5.28515625" style="2" customWidth="1"/>
    <col min="14843" max="14843" width="8.7109375" style="2" customWidth="1"/>
    <col min="14844" max="14844" width="5.28515625" style="2" customWidth="1"/>
    <col min="14845" max="14845" width="8.7109375" style="2" customWidth="1"/>
    <col min="14846" max="14846" width="5.28515625" style="2" customWidth="1"/>
    <col min="14847" max="14847" width="8.7109375" style="2" customWidth="1"/>
    <col min="14848" max="14848" width="5.7109375" style="2" customWidth="1"/>
    <col min="14849" max="14849" width="10" style="2" customWidth="1"/>
    <col min="14850" max="14850" width="15.140625" style="2" customWidth="1"/>
    <col min="14851" max="14852" width="16.7109375" style="2" customWidth="1"/>
    <col min="14853" max="15088" width="11.42578125" style="2"/>
    <col min="15089" max="15089" width="7.7109375" style="2" customWidth="1"/>
    <col min="15090" max="15090" width="46.140625" style="2" customWidth="1"/>
    <col min="15091" max="15091" width="9.28515625" style="2" customWidth="1"/>
    <col min="15092" max="15092" width="5.28515625" style="2" customWidth="1"/>
    <col min="15093" max="15093" width="8.7109375" style="2" customWidth="1"/>
    <col min="15094" max="15094" width="5.28515625" style="2" customWidth="1"/>
    <col min="15095" max="15095" width="8.7109375" style="2" customWidth="1"/>
    <col min="15096" max="15096" width="5.28515625" style="2" customWidth="1"/>
    <col min="15097" max="15097" width="8.7109375" style="2" customWidth="1"/>
    <col min="15098" max="15098" width="5.28515625" style="2" customWidth="1"/>
    <col min="15099" max="15099" width="8.7109375" style="2" customWidth="1"/>
    <col min="15100" max="15100" width="5.28515625" style="2" customWidth="1"/>
    <col min="15101" max="15101" width="8.7109375" style="2" customWidth="1"/>
    <col min="15102" max="15102" width="5.28515625" style="2" customWidth="1"/>
    <col min="15103" max="15103" width="8.7109375" style="2" customWidth="1"/>
    <col min="15104" max="15104" width="5.7109375" style="2" customWidth="1"/>
    <col min="15105" max="15105" width="10" style="2" customWidth="1"/>
    <col min="15106" max="15106" width="15.140625" style="2" customWidth="1"/>
    <col min="15107" max="15108" width="16.7109375" style="2" customWidth="1"/>
    <col min="15109" max="15344" width="11.42578125" style="2"/>
    <col min="15345" max="15345" width="7.7109375" style="2" customWidth="1"/>
    <col min="15346" max="15346" width="46.140625" style="2" customWidth="1"/>
    <col min="15347" max="15347" width="9.28515625" style="2" customWidth="1"/>
    <col min="15348" max="15348" width="5.28515625" style="2" customWidth="1"/>
    <col min="15349" max="15349" width="8.7109375" style="2" customWidth="1"/>
    <col min="15350" max="15350" width="5.28515625" style="2" customWidth="1"/>
    <col min="15351" max="15351" width="8.7109375" style="2" customWidth="1"/>
    <col min="15352" max="15352" width="5.28515625" style="2" customWidth="1"/>
    <col min="15353" max="15353" width="8.7109375" style="2" customWidth="1"/>
    <col min="15354" max="15354" width="5.28515625" style="2" customWidth="1"/>
    <col min="15355" max="15355" width="8.7109375" style="2" customWidth="1"/>
    <col min="15356" max="15356" width="5.28515625" style="2" customWidth="1"/>
    <col min="15357" max="15357" width="8.7109375" style="2" customWidth="1"/>
    <col min="15358" max="15358" width="5.28515625" style="2" customWidth="1"/>
    <col min="15359" max="15359" width="8.7109375" style="2" customWidth="1"/>
    <col min="15360" max="15360" width="5.7109375" style="2" customWidth="1"/>
    <col min="15361" max="15361" width="10" style="2" customWidth="1"/>
    <col min="15362" max="15362" width="15.140625" style="2" customWidth="1"/>
    <col min="15363" max="15364" width="16.7109375" style="2" customWidth="1"/>
    <col min="15365" max="15600" width="11.42578125" style="2"/>
    <col min="15601" max="15601" width="7.7109375" style="2" customWidth="1"/>
    <col min="15602" max="15602" width="46.140625" style="2" customWidth="1"/>
    <col min="15603" max="15603" width="9.28515625" style="2" customWidth="1"/>
    <col min="15604" max="15604" width="5.28515625" style="2" customWidth="1"/>
    <col min="15605" max="15605" width="8.7109375" style="2" customWidth="1"/>
    <col min="15606" max="15606" width="5.28515625" style="2" customWidth="1"/>
    <col min="15607" max="15607" width="8.7109375" style="2" customWidth="1"/>
    <col min="15608" max="15608" width="5.28515625" style="2" customWidth="1"/>
    <col min="15609" max="15609" width="8.7109375" style="2" customWidth="1"/>
    <col min="15610" max="15610" width="5.28515625" style="2" customWidth="1"/>
    <col min="15611" max="15611" width="8.7109375" style="2" customWidth="1"/>
    <col min="15612" max="15612" width="5.28515625" style="2" customWidth="1"/>
    <col min="15613" max="15613" width="8.7109375" style="2" customWidth="1"/>
    <col min="15614" max="15614" width="5.28515625" style="2" customWidth="1"/>
    <col min="15615" max="15615" width="8.7109375" style="2" customWidth="1"/>
    <col min="15616" max="15616" width="5.7109375" style="2" customWidth="1"/>
    <col min="15617" max="15617" width="10" style="2" customWidth="1"/>
    <col min="15618" max="15618" width="15.140625" style="2" customWidth="1"/>
    <col min="15619" max="15620" width="16.7109375" style="2" customWidth="1"/>
    <col min="15621" max="15856" width="11.42578125" style="2"/>
    <col min="15857" max="15857" width="7.7109375" style="2" customWidth="1"/>
    <col min="15858" max="15858" width="46.140625" style="2" customWidth="1"/>
    <col min="15859" max="15859" width="9.28515625" style="2" customWidth="1"/>
    <col min="15860" max="15860" width="5.28515625" style="2" customWidth="1"/>
    <col min="15861" max="15861" width="8.7109375" style="2" customWidth="1"/>
    <col min="15862" max="15862" width="5.28515625" style="2" customWidth="1"/>
    <col min="15863" max="15863" width="8.7109375" style="2" customWidth="1"/>
    <col min="15864" max="15864" width="5.28515625" style="2" customWidth="1"/>
    <col min="15865" max="15865" width="8.7109375" style="2" customWidth="1"/>
    <col min="15866" max="15866" width="5.28515625" style="2" customWidth="1"/>
    <col min="15867" max="15867" width="8.7109375" style="2" customWidth="1"/>
    <col min="15868" max="15868" width="5.28515625" style="2" customWidth="1"/>
    <col min="15869" max="15869" width="8.7109375" style="2" customWidth="1"/>
    <col min="15870" max="15870" width="5.28515625" style="2" customWidth="1"/>
    <col min="15871" max="15871" width="8.7109375" style="2" customWidth="1"/>
    <col min="15872" max="15872" width="5.7109375" style="2" customWidth="1"/>
    <col min="15873" max="15873" width="10" style="2" customWidth="1"/>
    <col min="15874" max="15874" width="15.140625" style="2" customWidth="1"/>
    <col min="15875" max="15876" width="16.7109375" style="2" customWidth="1"/>
    <col min="15877" max="16112" width="11.42578125" style="2"/>
    <col min="16113" max="16113" width="7.7109375" style="2" customWidth="1"/>
    <col min="16114" max="16114" width="46.140625" style="2" customWidth="1"/>
    <col min="16115" max="16115" width="9.28515625" style="2" customWidth="1"/>
    <col min="16116" max="16116" width="5.28515625" style="2" customWidth="1"/>
    <col min="16117" max="16117" width="8.7109375" style="2" customWidth="1"/>
    <col min="16118" max="16118" width="5.28515625" style="2" customWidth="1"/>
    <col min="16119" max="16119" width="8.7109375" style="2" customWidth="1"/>
    <col min="16120" max="16120" width="5.28515625" style="2" customWidth="1"/>
    <col min="16121" max="16121" width="8.7109375" style="2" customWidth="1"/>
    <col min="16122" max="16122" width="5.28515625" style="2" customWidth="1"/>
    <col min="16123" max="16123" width="8.7109375" style="2" customWidth="1"/>
    <col min="16124" max="16124" width="5.28515625" style="2" customWidth="1"/>
    <col min="16125" max="16125" width="8.7109375" style="2" customWidth="1"/>
    <col min="16126" max="16126" width="5.28515625" style="2" customWidth="1"/>
    <col min="16127" max="16127" width="8.7109375" style="2" customWidth="1"/>
    <col min="16128" max="16128" width="5.7109375" style="2" customWidth="1"/>
    <col min="16129" max="16129" width="10" style="2" customWidth="1"/>
    <col min="16130" max="16130" width="15.140625" style="2" customWidth="1"/>
    <col min="16131" max="16132" width="16.7109375" style="2" customWidth="1"/>
    <col min="16133" max="16384" width="11.42578125" style="2"/>
  </cols>
  <sheetData>
    <row r="1" spans="1:8" x14ac:dyDescent="0.2">
      <c r="A1" s="118"/>
      <c r="B1" s="54"/>
      <c r="C1" s="45"/>
      <c r="D1" s="67"/>
      <c r="E1" s="68"/>
      <c r="F1" s="69"/>
      <c r="G1" s="132"/>
    </row>
    <row r="2" spans="1:8" s="3" customFormat="1" x14ac:dyDescent="0.2">
      <c r="A2" s="55" t="s">
        <v>6</v>
      </c>
      <c r="B2" s="55" t="s">
        <v>9</v>
      </c>
      <c r="C2" s="46" t="s">
        <v>3</v>
      </c>
      <c r="D2" s="70" t="s">
        <v>0</v>
      </c>
      <c r="E2" s="71" t="s">
        <v>4</v>
      </c>
      <c r="F2" s="72" t="s">
        <v>1</v>
      </c>
      <c r="G2" s="130" t="s">
        <v>2</v>
      </c>
      <c r="H2" s="7"/>
    </row>
    <row r="3" spans="1:8" s="3" customFormat="1" x14ac:dyDescent="0.2">
      <c r="A3" s="56" t="s">
        <v>102</v>
      </c>
      <c r="B3" s="56" t="s">
        <v>5</v>
      </c>
      <c r="C3" s="47"/>
      <c r="D3" s="73"/>
      <c r="E3" s="74"/>
      <c r="F3" s="75" t="s">
        <v>103</v>
      </c>
      <c r="G3" s="131" t="s">
        <v>103</v>
      </c>
      <c r="H3" s="7"/>
    </row>
    <row r="4" spans="1:8" s="3" customFormat="1" ht="13.5" thickBot="1" x14ac:dyDescent="0.25">
      <c r="A4" s="119"/>
      <c r="B4" s="57"/>
      <c r="C4" s="4"/>
      <c r="D4" s="76"/>
      <c r="E4" s="77"/>
      <c r="F4" s="78"/>
      <c r="G4" s="133"/>
      <c r="H4" s="7"/>
    </row>
    <row r="5" spans="1:8" s="3" customFormat="1" x14ac:dyDescent="0.2">
      <c r="A5" s="119"/>
      <c r="B5" s="58"/>
      <c r="C5" s="48" t="s">
        <v>101</v>
      </c>
      <c r="D5" s="80"/>
      <c r="E5" s="77"/>
      <c r="F5" s="81"/>
      <c r="G5" s="133"/>
      <c r="H5" s="7"/>
    </row>
    <row r="6" spans="1:8" s="3" customFormat="1" ht="13.5" thickBot="1" x14ac:dyDescent="0.25">
      <c r="A6" s="119"/>
      <c r="B6" s="58"/>
      <c r="C6" s="49" t="s">
        <v>106</v>
      </c>
      <c r="D6" s="80"/>
      <c r="E6" s="77"/>
      <c r="F6" s="81"/>
      <c r="G6" s="133"/>
      <c r="H6" s="7"/>
    </row>
    <row r="7" spans="1:8" s="3" customFormat="1" ht="38.25" x14ac:dyDescent="0.2">
      <c r="A7" s="119"/>
      <c r="B7" s="59"/>
      <c r="C7" s="4" t="s">
        <v>105</v>
      </c>
      <c r="D7" s="76"/>
      <c r="E7" s="77"/>
      <c r="F7" s="81"/>
      <c r="G7" s="133"/>
      <c r="H7" s="7"/>
    </row>
    <row r="8" spans="1:8" s="3" customFormat="1" x14ac:dyDescent="0.2">
      <c r="A8" s="120"/>
      <c r="B8" s="57"/>
      <c r="C8" s="20"/>
      <c r="D8" s="76"/>
      <c r="E8" s="82"/>
      <c r="F8" s="78"/>
      <c r="G8" s="134"/>
      <c r="H8" s="7"/>
    </row>
    <row r="9" spans="1:8" s="3" customFormat="1" x14ac:dyDescent="0.2">
      <c r="A9" s="120">
        <f>(IF(E9=0,0))+IF(E9&gt;0,1+MAX(A$1:A8))</f>
        <v>0</v>
      </c>
      <c r="B9" s="57"/>
      <c r="C9" s="19" t="s">
        <v>137</v>
      </c>
      <c r="D9" s="76"/>
      <c r="E9" s="77"/>
      <c r="F9" s="81"/>
      <c r="G9" s="134"/>
      <c r="H9" s="8"/>
    </row>
    <row r="10" spans="1:8" s="3" customFormat="1" x14ac:dyDescent="0.2">
      <c r="A10" s="120">
        <f>(IF(E10=0,0))+IF(E10&gt;0,1+MAX(A$1:A9))</f>
        <v>0</v>
      </c>
      <c r="B10" s="57"/>
      <c r="C10" s="9"/>
      <c r="D10" s="76"/>
      <c r="E10" s="77"/>
      <c r="F10" s="81"/>
      <c r="G10" s="134"/>
      <c r="H10" s="7"/>
    </row>
    <row r="11" spans="1:8" s="3" customFormat="1" x14ac:dyDescent="0.2">
      <c r="A11" s="120">
        <f>(IF(E11=0,0))+IF(E11&gt;0,1+MAX(A$1:A10))</f>
        <v>0</v>
      </c>
      <c r="B11" s="60" t="s">
        <v>59</v>
      </c>
      <c r="C11" s="32" t="s">
        <v>67</v>
      </c>
      <c r="D11" s="85"/>
      <c r="E11" s="96"/>
      <c r="F11" s="97"/>
      <c r="G11" s="135"/>
      <c r="H11" s="7"/>
    </row>
    <row r="12" spans="1:8" s="3" customFormat="1" x14ac:dyDescent="0.2">
      <c r="A12" s="120"/>
      <c r="B12" s="60"/>
      <c r="C12" s="32"/>
      <c r="D12" s="85"/>
      <c r="E12" s="96"/>
      <c r="F12" s="97"/>
      <c r="G12" s="135"/>
      <c r="H12" s="7"/>
    </row>
    <row r="13" spans="1:8" s="3" customFormat="1" ht="25.5" x14ac:dyDescent="0.2">
      <c r="A13" s="120">
        <f>(IF(E13=0,0))+IF(E13&gt;0,1+MAX(A$1:A10))</f>
        <v>0</v>
      </c>
      <c r="B13" s="60" t="s">
        <v>63</v>
      </c>
      <c r="C13" s="35" t="s">
        <v>121</v>
      </c>
      <c r="D13" s="85"/>
      <c r="E13" s="90"/>
      <c r="F13" s="92"/>
      <c r="G13" s="134"/>
      <c r="H13" s="7"/>
    </row>
    <row r="14" spans="1:8" s="3" customFormat="1" x14ac:dyDescent="0.2">
      <c r="A14" s="120">
        <f>(IF(E14=0,0))+IF(E14&gt;0,1+MAX(A$1:A13))</f>
        <v>0</v>
      </c>
      <c r="B14" s="60"/>
      <c r="C14" s="41"/>
      <c r="D14" s="85"/>
      <c r="E14" s="99"/>
      <c r="F14" s="97"/>
      <c r="G14" s="135"/>
      <c r="H14" s="7"/>
    </row>
    <row r="15" spans="1:8" s="3" customFormat="1" x14ac:dyDescent="0.2">
      <c r="A15" s="120">
        <f>(IF(E15=0,0))+IF(E15&gt;0,1+MAX(A$1:A14))</f>
        <v>1</v>
      </c>
      <c r="B15" s="60"/>
      <c r="C15" s="40" t="s">
        <v>107</v>
      </c>
      <c r="D15" s="85" t="s">
        <v>8</v>
      </c>
      <c r="E15" s="90">
        <v>1</v>
      </c>
      <c r="F15" s="92"/>
      <c r="G15" s="134">
        <f>+E15*F15</f>
        <v>0</v>
      </c>
      <c r="H15" s="7"/>
    </row>
    <row r="16" spans="1:8" s="3" customFormat="1" ht="12.75" customHeight="1" x14ac:dyDescent="0.2">
      <c r="A16" s="120">
        <f>(IF(E16=0,0))+IF(E16&gt;0,1+MAX(A$1:A15))</f>
        <v>0</v>
      </c>
      <c r="B16" s="60"/>
      <c r="C16" s="12"/>
      <c r="D16" s="85"/>
      <c r="E16" s="100"/>
      <c r="F16" s="92"/>
      <c r="G16" s="134">
        <f t="shared" ref="G16:G24" si="0">+E16*F16</f>
        <v>0</v>
      </c>
      <c r="H16" s="7"/>
    </row>
    <row r="17" spans="1:8" s="3" customFormat="1" ht="12.75" customHeight="1" x14ac:dyDescent="0.2">
      <c r="A17" s="120">
        <f>(IF(E17=0,0))+IF(E17&gt;0,1+MAX(A$1:A16))</f>
        <v>0</v>
      </c>
      <c r="B17" s="60"/>
      <c r="C17" s="25"/>
      <c r="D17" s="85"/>
      <c r="E17" s="100"/>
      <c r="F17" s="92"/>
      <c r="G17" s="134">
        <f t="shared" si="0"/>
        <v>0</v>
      </c>
      <c r="H17" s="7"/>
    </row>
    <row r="18" spans="1:8" s="3" customFormat="1" x14ac:dyDescent="0.2">
      <c r="A18" s="120">
        <f>(IF(E18=0,0))+IF(E18&gt;0,1+MAX(A$1:A17))</f>
        <v>0</v>
      </c>
      <c r="B18" s="60" t="s">
        <v>68</v>
      </c>
      <c r="C18" s="37" t="s">
        <v>72</v>
      </c>
      <c r="D18" s="85"/>
      <c r="E18" s="90"/>
      <c r="F18" s="92"/>
      <c r="G18" s="134">
        <f t="shared" si="0"/>
        <v>0</v>
      </c>
      <c r="H18" s="7"/>
    </row>
    <row r="19" spans="1:8" s="3" customFormat="1" x14ac:dyDescent="0.2">
      <c r="A19" s="120">
        <f>(IF(E19=0,0))+IF(E19&gt;0,1+MAX(A$1:A18))</f>
        <v>0</v>
      </c>
      <c r="B19" s="60"/>
      <c r="C19" s="37"/>
      <c r="D19" s="85"/>
      <c r="E19" s="90"/>
      <c r="F19" s="92"/>
      <c r="G19" s="134">
        <f t="shared" si="0"/>
        <v>0</v>
      </c>
      <c r="H19" s="7"/>
    </row>
    <row r="20" spans="1:8" s="3" customFormat="1" x14ac:dyDescent="0.2">
      <c r="A20" s="120">
        <f>(IF(E20=0,0))+IF(E20&gt;0,1+MAX(A$1:A19))</f>
        <v>0</v>
      </c>
      <c r="B20" s="60" t="s">
        <v>69</v>
      </c>
      <c r="C20" s="30" t="s">
        <v>75</v>
      </c>
      <c r="D20" s="85"/>
      <c r="E20" s="90"/>
      <c r="F20" s="92"/>
      <c r="G20" s="134">
        <f t="shared" si="0"/>
        <v>0</v>
      </c>
      <c r="H20" s="7"/>
    </row>
    <row r="21" spans="1:8" s="3" customFormat="1" x14ac:dyDescent="0.2">
      <c r="A21" s="120">
        <f>(IF(E21=0,0))+IF(E21&gt;0,1+MAX(A$1:A20))</f>
        <v>0</v>
      </c>
      <c r="B21" s="60"/>
      <c r="C21" s="10"/>
      <c r="D21" s="85"/>
      <c r="E21" s="100"/>
      <c r="F21" s="92"/>
      <c r="G21" s="134">
        <f t="shared" si="0"/>
        <v>0</v>
      </c>
      <c r="H21" s="7"/>
    </row>
    <row r="22" spans="1:8" s="3" customFormat="1" x14ac:dyDescent="0.2">
      <c r="A22" s="120">
        <f>(IF(E22=0,0))+IF(E22&gt;0,1+MAX(A$1:A21))</f>
        <v>0</v>
      </c>
      <c r="B22" s="60" t="s">
        <v>112</v>
      </c>
      <c r="C22" s="27" t="s">
        <v>76</v>
      </c>
      <c r="D22" s="85"/>
      <c r="E22" s="90"/>
      <c r="F22" s="92"/>
      <c r="G22" s="134">
        <f t="shared" si="0"/>
        <v>0</v>
      </c>
      <c r="H22" s="7"/>
    </row>
    <row r="23" spans="1:8" s="3" customFormat="1" x14ac:dyDescent="0.2">
      <c r="A23" s="120">
        <f>(IF(E23=0,0))+IF(E23&gt;0,1+MAX(A$1:A22))</f>
        <v>2</v>
      </c>
      <c r="B23" s="60"/>
      <c r="C23" s="12" t="s">
        <v>75</v>
      </c>
      <c r="D23" s="85" t="s">
        <v>25</v>
      </c>
      <c r="E23" s="99">
        <v>16</v>
      </c>
      <c r="F23" s="97"/>
      <c r="G23" s="134">
        <f t="shared" si="0"/>
        <v>0</v>
      </c>
      <c r="H23" s="7"/>
    </row>
    <row r="24" spans="1:8" s="3" customFormat="1" ht="12.75" customHeight="1" x14ac:dyDescent="0.2">
      <c r="A24" s="120">
        <f>(IF(E24=0,0))+IF(E24&gt;0,1+MAX(A$1:A23))</f>
        <v>3</v>
      </c>
      <c r="B24" s="60"/>
      <c r="C24" s="12" t="s">
        <v>49</v>
      </c>
      <c r="D24" s="85" t="s">
        <v>25</v>
      </c>
      <c r="E24" s="99">
        <v>16</v>
      </c>
      <c r="F24" s="97"/>
      <c r="G24" s="134">
        <f t="shared" si="0"/>
        <v>0</v>
      </c>
      <c r="H24" s="7"/>
    </row>
    <row r="25" spans="1:8" s="3" customFormat="1" x14ac:dyDescent="0.2">
      <c r="A25" s="120">
        <f>(IF(E25=0,0))+IF(E25&gt;0,1+MAX(A$1:A24))</f>
        <v>0</v>
      </c>
      <c r="B25" s="60"/>
      <c r="C25" s="21"/>
      <c r="D25" s="85"/>
      <c r="E25" s="90"/>
      <c r="F25" s="92"/>
      <c r="G25" s="134"/>
      <c r="H25" s="7"/>
    </row>
    <row r="26" spans="1:8" s="3" customFormat="1" x14ac:dyDescent="0.2">
      <c r="A26" s="120">
        <f>(IF(E26=0,0))+IF(E26&gt;0,1+MAX(A$1:A25))</f>
        <v>0</v>
      </c>
      <c r="B26" s="60"/>
      <c r="C26" s="25"/>
      <c r="D26" s="85"/>
      <c r="E26" s="90"/>
      <c r="F26" s="92"/>
      <c r="G26" s="134"/>
      <c r="H26" s="7"/>
    </row>
    <row r="27" spans="1:8" s="3" customFormat="1" ht="31.5" customHeight="1" x14ac:dyDescent="0.2">
      <c r="A27" s="120">
        <f>(IF(E27=0,0))+IF(E27&gt;0,1+MAX(A$1:A26))</f>
        <v>0</v>
      </c>
      <c r="B27" s="60"/>
      <c r="C27" s="53" t="str">
        <f>" Sous Total H.T. - "&amp;C9</f>
        <v xml:space="preserve"> Sous Total H.T. - Encadrement du tableau "Le mariage de la vierge"</v>
      </c>
      <c r="D27" s="93"/>
      <c r="E27" s="94"/>
      <c r="F27" s="95"/>
      <c r="G27" s="136">
        <f>SUM(G9:G25)</f>
        <v>0</v>
      </c>
      <c r="H27" s="7"/>
    </row>
    <row r="28" spans="1:8" s="3" customFormat="1" x14ac:dyDescent="0.2">
      <c r="A28" s="120">
        <f>(IF(E28=0,0))+IF(E28&gt;0,1+MAX(A$1:A27))</f>
        <v>0</v>
      </c>
      <c r="B28" s="57"/>
      <c r="C28" s="19" t="s">
        <v>11</v>
      </c>
      <c r="D28" s="76"/>
      <c r="E28" s="77"/>
      <c r="F28" s="81"/>
      <c r="G28" s="134"/>
      <c r="H28" s="8"/>
    </row>
    <row r="29" spans="1:8" s="3" customFormat="1" x14ac:dyDescent="0.2">
      <c r="A29" s="120">
        <f>(IF(E29=0,0))+IF(E29&gt;0,1+MAX(A$1:A28))</f>
        <v>0</v>
      </c>
      <c r="B29" s="57"/>
      <c r="C29" s="9"/>
      <c r="D29" s="76"/>
      <c r="E29" s="77"/>
      <c r="F29" s="81"/>
      <c r="G29" s="134"/>
      <c r="H29" s="7"/>
    </row>
    <row r="30" spans="1:8" s="3" customFormat="1" x14ac:dyDescent="0.2">
      <c r="A30" s="120">
        <f>(IF(E30=0,0))+IF(E30&gt;0,1+MAX(A$1:A29))</f>
        <v>0</v>
      </c>
      <c r="B30" s="60" t="s">
        <v>59</v>
      </c>
      <c r="C30" s="32" t="s">
        <v>67</v>
      </c>
      <c r="D30" s="85"/>
      <c r="E30" s="96"/>
      <c r="F30" s="97"/>
      <c r="G30" s="135"/>
      <c r="H30" s="7"/>
    </row>
    <row r="31" spans="1:8" s="3" customFormat="1" x14ac:dyDescent="0.2">
      <c r="A31" s="120">
        <f>(IF(E31=0,0))+IF(E31&gt;0,1+MAX(A$1:A30))</f>
        <v>0</v>
      </c>
      <c r="B31" s="60"/>
      <c r="C31" s="32"/>
      <c r="D31" s="85"/>
      <c r="E31" s="96"/>
      <c r="F31" s="97"/>
      <c r="G31" s="134">
        <f t="shared" ref="G31:G48" si="1">+E31*F31</f>
        <v>0</v>
      </c>
      <c r="H31" s="7"/>
    </row>
    <row r="32" spans="1:8" s="3" customFormat="1" ht="25.5" x14ac:dyDescent="0.2">
      <c r="A32" s="120">
        <f>(IF(E32=0,0))+IF(E32&gt;0,1+MAX(A$1:A31))</f>
        <v>0</v>
      </c>
      <c r="B32" s="60" t="s">
        <v>63</v>
      </c>
      <c r="C32" s="35" t="s">
        <v>121</v>
      </c>
      <c r="D32" s="85"/>
      <c r="E32" s="90"/>
      <c r="F32" s="92"/>
      <c r="G32" s="134">
        <f t="shared" si="1"/>
        <v>0</v>
      </c>
      <c r="H32" s="7"/>
    </row>
    <row r="33" spans="1:8" s="3" customFormat="1" x14ac:dyDescent="0.2">
      <c r="A33" s="120">
        <f>(IF(E33=0,0))+IF(E33&gt;0,1+MAX(A$1:A32))</f>
        <v>0</v>
      </c>
      <c r="B33" s="60"/>
      <c r="C33" s="41"/>
      <c r="D33" s="85"/>
      <c r="E33" s="99"/>
      <c r="F33" s="97"/>
      <c r="G33" s="134">
        <f t="shared" si="1"/>
        <v>0</v>
      </c>
      <c r="H33" s="7"/>
    </row>
    <row r="34" spans="1:8" s="3" customFormat="1" x14ac:dyDescent="0.2">
      <c r="A34" s="120">
        <f>(IF(E34=0,0))+IF(E34&gt;0,1+MAX(A$1:A33))</f>
        <v>4</v>
      </c>
      <c r="B34" s="60"/>
      <c r="C34" s="40" t="s">
        <v>107</v>
      </c>
      <c r="D34" s="85" t="s">
        <v>8</v>
      </c>
      <c r="E34" s="90">
        <v>1</v>
      </c>
      <c r="F34" s="92"/>
      <c r="G34" s="134">
        <f t="shared" si="1"/>
        <v>0</v>
      </c>
      <c r="H34" s="7"/>
    </row>
    <row r="35" spans="1:8" s="3" customFormat="1" ht="12.75" customHeight="1" x14ac:dyDescent="0.2">
      <c r="A35" s="120">
        <f>(IF(E35=0,0))+IF(E35&gt;0,1+MAX(A$1:A34))</f>
        <v>0</v>
      </c>
      <c r="B35" s="60"/>
      <c r="C35" s="12"/>
      <c r="D35" s="85"/>
      <c r="E35" s="100"/>
      <c r="F35" s="92"/>
      <c r="G35" s="134">
        <f t="shared" si="1"/>
        <v>0</v>
      </c>
      <c r="H35" s="7"/>
    </row>
    <row r="36" spans="1:8" s="3" customFormat="1" ht="12.75" customHeight="1" x14ac:dyDescent="0.2">
      <c r="A36" s="120">
        <f>(IF(E36=0,0))+IF(E36&gt;0,1+MAX(A$1:A35))</f>
        <v>0</v>
      </c>
      <c r="B36" s="60"/>
      <c r="C36" s="25"/>
      <c r="D36" s="85"/>
      <c r="E36" s="100"/>
      <c r="F36" s="92"/>
      <c r="G36" s="134">
        <f t="shared" si="1"/>
        <v>0</v>
      </c>
      <c r="H36" s="7"/>
    </row>
    <row r="37" spans="1:8" s="3" customFormat="1" x14ac:dyDescent="0.2">
      <c r="A37" s="120">
        <f>(IF(E37=0,0))+IF(E37&gt;0,1+MAX(A$1:A36))</f>
        <v>0</v>
      </c>
      <c r="B37" s="60" t="s">
        <v>68</v>
      </c>
      <c r="C37" s="37" t="s">
        <v>72</v>
      </c>
      <c r="D37" s="85"/>
      <c r="E37" s="90"/>
      <c r="F37" s="92"/>
      <c r="G37" s="134">
        <f t="shared" si="1"/>
        <v>0</v>
      </c>
      <c r="H37" s="7"/>
    </row>
    <row r="38" spans="1:8" s="3" customFormat="1" x14ac:dyDescent="0.2">
      <c r="A38" s="120">
        <f>(IF(E38=0,0))+IF(E38&gt;0,1+MAX(A$1:A37))</f>
        <v>0</v>
      </c>
      <c r="B38" s="60"/>
      <c r="C38" s="37"/>
      <c r="D38" s="85"/>
      <c r="E38" s="90"/>
      <c r="F38" s="92"/>
      <c r="G38" s="134">
        <f t="shared" si="1"/>
        <v>0</v>
      </c>
      <c r="H38" s="7"/>
    </row>
    <row r="39" spans="1:8" s="3" customFormat="1" x14ac:dyDescent="0.2">
      <c r="A39" s="120">
        <f>(IF(E39=0,0))+IF(E39&gt;0,1+MAX(A$1:A38))</f>
        <v>0</v>
      </c>
      <c r="B39" s="60" t="s">
        <v>69</v>
      </c>
      <c r="C39" s="30" t="s">
        <v>75</v>
      </c>
      <c r="D39" s="85"/>
      <c r="E39" s="90"/>
      <c r="F39" s="92"/>
      <c r="G39" s="134">
        <f t="shared" si="1"/>
        <v>0</v>
      </c>
      <c r="H39" s="7"/>
    </row>
    <row r="40" spans="1:8" s="3" customFormat="1" x14ac:dyDescent="0.2">
      <c r="A40" s="120">
        <f>(IF(E40=0,0))+IF(E40&gt;0,1+MAX(A$1:A39))</f>
        <v>0</v>
      </c>
      <c r="B40" s="60"/>
      <c r="C40" s="10"/>
      <c r="D40" s="85"/>
      <c r="E40" s="100"/>
      <c r="F40" s="92"/>
      <c r="G40" s="134">
        <f t="shared" si="1"/>
        <v>0</v>
      </c>
      <c r="H40" s="7"/>
    </row>
    <row r="41" spans="1:8" s="3" customFormat="1" x14ac:dyDescent="0.2">
      <c r="A41" s="120">
        <f>(IF(E41=0,0))+IF(E41&gt;0,1+MAX(A$1:A40))</f>
        <v>0</v>
      </c>
      <c r="B41" s="60" t="s">
        <v>112</v>
      </c>
      <c r="C41" s="27" t="s">
        <v>76</v>
      </c>
      <c r="D41" s="85"/>
      <c r="E41" s="90"/>
      <c r="F41" s="92"/>
      <c r="G41" s="134">
        <f t="shared" si="1"/>
        <v>0</v>
      </c>
      <c r="H41" s="7"/>
    </row>
    <row r="42" spans="1:8" s="3" customFormat="1" x14ac:dyDescent="0.2">
      <c r="A42" s="120">
        <f>(IF(E42=0,0))+IF(E42&gt;0,1+MAX(A$1:A41))</f>
        <v>5</v>
      </c>
      <c r="B42" s="60"/>
      <c r="C42" s="12" t="s">
        <v>75</v>
      </c>
      <c r="D42" s="85" t="s">
        <v>25</v>
      </c>
      <c r="E42" s="99">
        <v>16</v>
      </c>
      <c r="F42" s="97"/>
      <c r="G42" s="134">
        <f t="shared" si="1"/>
        <v>0</v>
      </c>
      <c r="H42" s="7"/>
    </row>
    <row r="43" spans="1:8" s="3" customFormat="1" ht="12.75" customHeight="1" x14ac:dyDescent="0.2">
      <c r="A43" s="120">
        <f>(IF(E43=0,0))+IF(E43&gt;0,1+MAX(A$1:A42))</f>
        <v>6</v>
      </c>
      <c r="B43" s="60"/>
      <c r="C43" s="12" t="s">
        <v>49</v>
      </c>
      <c r="D43" s="85" t="s">
        <v>25</v>
      </c>
      <c r="E43" s="99">
        <v>16</v>
      </c>
      <c r="F43" s="97"/>
      <c r="G43" s="134">
        <f t="shared" si="1"/>
        <v>0</v>
      </c>
      <c r="H43" s="7"/>
    </row>
    <row r="44" spans="1:8" s="3" customFormat="1" x14ac:dyDescent="0.2">
      <c r="A44" s="120">
        <f>(IF(E44=0,0))+IF(E44&gt;0,1+MAX(A$1:A43))</f>
        <v>0</v>
      </c>
      <c r="B44" s="60"/>
      <c r="C44" s="26"/>
      <c r="D44" s="85"/>
      <c r="E44" s="90"/>
      <c r="F44" s="92"/>
      <c r="G44" s="134">
        <f t="shared" si="1"/>
        <v>0</v>
      </c>
      <c r="H44" s="7"/>
    </row>
    <row r="45" spans="1:8" s="3" customFormat="1" x14ac:dyDescent="0.2">
      <c r="A45" s="120">
        <f>(IF(E45=0,0))+IF(E45&gt;0,1+MAX(A$1:A44))</f>
        <v>0</v>
      </c>
      <c r="B45" s="60" t="s">
        <v>113</v>
      </c>
      <c r="C45" s="21" t="s">
        <v>123</v>
      </c>
      <c r="D45" s="85"/>
      <c r="E45" s="100"/>
      <c r="F45" s="92"/>
      <c r="G45" s="134">
        <f t="shared" si="1"/>
        <v>0</v>
      </c>
      <c r="H45" s="7"/>
    </row>
    <row r="46" spans="1:8" s="3" customFormat="1" ht="25.5" x14ac:dyDescent="0.2">
      <c r="A46" s="120">
        <f>(IF(E46=0,0))+IF(E46&gt;0,1+MAX(A$1:A45))</f>
        <v>7</v>
      </c>
      <c r="B46" s="60"/>
      <c r="C46" s="12" t="s">
        <v>78</v>
      </c>
      <c r="D46" s="85" t="s">
        <v>24</v>
      </c>
      <c r="E46" s="100">
        <v>10.5</v>
      </c>
      <c r="F46" s="92"/>
      <c r="G46" s="134">
        <f t="shared" si="1"/>
        <v>0</v>
      </c>
      <c r="H46" s="7"/>
    </row>
    <row r="47" spans="1:8" s="3" customFormat="1" x14ac:dyDescent="0.2">
      <c r="A47" s="120">
        <f>(IF(E47=0,0))+IF(E47&gt;0,1+MAX(A$1:A46))</f>
        <v>8</v>
      </c>
      <c r="B47" s="60"/>
      <c r="C47" s="12" t="s">
        <v>26</v>
      </c>
      <c r="D47" s="85" t="s">
        <v>24</v>
      </c>
      <c r="E47" s="99">
        <v>15.8</v>
      </c>
      <c r="F47" s="97"/>
      <c r="G47" s="134">
        <f t="shared" si="1"/>
        <v>0</v>
      </c>
      <c r="H47" s="7"/>
    </row>
    <row r="48" spans="1:8" s="3" customFormat="1" x14ac:dyDescent="0.2">
      <c r="A48" s="120">
        <f>(IF(E48=0,0))+IF(E48&gt;0,1+MAX(A$1:A47))</f>
        <v>0</v>
      </c>
      <c r="B48" s="60"/>
      <c r="C48" s="25"/>
      <c r="D48" s="85"/>
      <c r="E48" s="99"/>
      <c r="F48" s="97"/>
      <c r="G48" s="134">
        <f t="shared" si="1"/>
        <v>0</v>
      </c>
      <c r="H48" s="7"/>
    </row>
    <row r="49" spans="1:8" s="3" customFormat="1" x14ac:dyDescent="0.2">
      <c r="A49" s="120">
        <f>(IF(E49=0,0))+IF(E49&gt;0,1+MAX(A$1:A48))</f>
        <v>0</v>
      </c>
      <c r="B49" s="60"/>
      <c r="C49" s="25"/>
      <c r="D49" s="85"/>
      <c r="E49" s="90"/>
      <c r="F49" s="92"/>
      <c r="G49" s="134"/>
      <c r="H49" s="7"/>
    </row>
    <row r="50" spans="1:8" s="3" customFormat="1" ht="31.5" customHeight="1" x14ac:dyDescent="0.2">
      <c r="A50" s="120">
        <f>(IF(E50=0,0))+IF(E50&gt;0,1+MAX(A$1:A49))</f>
        <v>0</v>
      </c>
      <c r="B50" s="60"/>
      <c r="C50" s="53" t="str">
        <f>" Sous Total H.T. - "&amp;C28</f>
        <v xml:space="preserve"> Sous Total H.T. - 1 - GRISAILLE "Jésus au Mont des Oliviers"</v>
      </c>
      <c r="D50" s="93"/>
      <c r="E50" s="94"/>
      <c r="F50" s="95"/>
      <c r="G50" s="136">
        <f>SUM(G28:G48)</f>
        <v>0</v>
      </c>
      <c r="H50" s="7"/>
    </row>
    <row r="51" spans="1:8" s="3" customFormat="1" x14ac:dyDescent="0.2">
      <c r="A51" s="120">
        <f>(IF(E51=0,0))+IF(E51&gt;0,1+MAX(A$1:A50))</f>
        <v>0</v>
      </c>
      <c r="B51" s="57"/>
      <c r="C51" s="19" t="s">
        <v>13</v>
      </c>
      <c r="D51" s="76"/>
      <c r="E51" s="77"/>
      <c r="F51" s="81"/>
      <c r="G51" s="134"/>
      <c r="H51" s="8"/>
    </row>
    <row r="52" spans="1:8" s="3" customFormat="1" x14ac:dyDescent="0.2">
      <c r="A52" s="120">
        <f>(IF(E52=0,0))+IF(E52&gt;0,1+MAX(A$1:A51))</f>
        <v>0</v>
      </c>
      <c r="B52" s="57"/>
      <c r="C52" s="9"/>
      <c r="D52" s="76"/>
      <c r="E52" s="77"/>
      <c r="F52" s="81"/>
      <c r="G52" s="134"/>
      <c r="H52" s="7"/>
    </row>
    <row r="53" spans="1:8" s="3" customFormat="1" x14ac:dyDescent="0.2">
      <c r="A53" s="120">
        <f>(IF(E53=0,0))+IF(E53&gt;0,1+MAX(A$1:A52))</f>
        <v>0</v>
      </c>
      <c r="B53" s="60" t="s">
        <v>59</v>
      </c>
      <c r="C53" s="32" t="s">
        <v>67</v>
      </c>
      <c r="D53" s="85"/>
      <c r="E53" s="96"/>
      <c r="F53" s="97"/>
      <c r="G53" s="135"/>
      <c r="H53" s="7"/>
    </row>
    <row r="54" spans="1:8" s="3" customFormat="1" x14ac:dyDescent="0.2">
      <c r="A54" s="120">
        <f>(IF(E54=0,0))+IF(E54&gt;0,1+MAX(A$1:A53))</f>
        <v>0</v>
      </c>
      <c r="B54" s="60"/>
      <c r="C54" s="32"/>
      <c r="D54" s="85"/>
      <c r="E54" s="96"/>
      <c r="F54" s="97"/>
      <c r="G54" s="135"/>
      <c r="H54" s="7"/>
    </row>
    <row r="55" spans="1:8" s="3" customFormat="1" ht="25.5" x14ac:dyDescent="0.2">
      <c r="A55" s="120">
        <f>(IF(E55=0,0))+IF(E55&gt;0,1+MAX(A$1:A54))</f>
        <v>0</v>
      </c>
      <c r="B55" s="60" t="s">
        <v>63</v>
      </c>
      <c r="C55" s="35" t="s">
        <v>121</v>
      </c>
      <c r="D55" s="85"/>
      <c r="E55" s="90"/>
      <c r="F55" s="92"/>
      <c r="G55" s="134">
        <f t="shared" ref="G55:G74" si="2">+E55*F55</f>
        <v>0</v>
      </c>
      <c r="H55" s="7"/>
    </row>
    <row r="56" spans="1:8" s="3" customFormat="1" x14ac:dyDescent="0.2">
      <c r="A56" s="120">
        <f>(IF(E56=0,0))+IF(E56&gt;0,1+MAX(A$1:A55))</f>
        <v>0</v>
      </c>
      <c r="B56" s="60"/>
      <c r="C56" s="41"/>
      <c r="D56" s="85"/>
      <c r="E56" s="99"/>
      <c r="F56" s="97"/>
      <c r="G56" s="134">
        <f t="shared" si="2"/>
        <v>0</v>
      </c>
      <c r="H56" s="7"/>
    </row>
    <row r="57" spans="1:8" s="3" customFormat="1" x14ac:dyDescent="0.2">
      <c r="A57" s="120">
        <f>(IF(E57=0,0))+IF(E57&gt;0,1+MAX(A$1:A56))</f>
        <v>9</v>
      </c>
      <c r="B57" s="60"/>
      <c r="C57" s="40" t="s">
        <v>107</v>
      </c>
      <c r="D57" s="85" t="s">
        <v>8</v>
      </c>
      <c r="E57" s="90">
        <v>1</v>
      </c>
      <c r="F57" s="92"/>
      <c r="G57" s="134">
        <f t="shared" si="2"/>
        <v>0</v>
      </c>
      <c r="H57" s="7"/>
    </row>
    <row r="58" spans="1:8" s="3" customFormat="1" ht="12.75" customHeight="1" x14ac:dyDescent="0.2">
      <c r="A58" s="120">
        <f>(IF(E58=0,0))+IF(E58&gt;0,1+MAX(A$1:A57))</f>
        <v>0</v>
      </c>
      <c r="B58" s="60"/>
      <c r="C58" s="12"/>
      <c r="D58" s="85"/>
      <c r="E58" s="100"/>
      <c r="F58" s="92"/>
      <c r="G58" s="134">
        <f t="shared" si="2"/>
        <v>0</v>
      </c>
      <c r="H58" s="7"/>
    </row>
    <row r="59" spans="1:8" s="3" customFormat="1" ht="12.75" customHeight="1" x14ac:dyDescent="0.2">
      <c r="A59" s="120">
        <f>(IF(E59=0,0))+IF(E59&gt;0,1+MAX(A$1:A58))</f>
        <v>0</v>
      </c>
      <c r="B59" s="60"/>
      <c r="C59" s="25"/>
      <c r="D59" s="85"/>
      <c r="E59" s="100"/>
      <c r="F59" s="92"/>
      <c r="G59" s="134">
        <f t="shared" si="2"/>
        <v>0</v>
      </c>
      <c r="H59" s="7"/>
    </row>
    <row r="60" spans="1:8" s="3" customFormat="1" x14ac:dyDescent="0.2">
      <c r="A60" s="120">
        <f>(IF(E60=0,0))+IF(E60&gt;0,1+MAX(A$1:A59))</f>
        <v>0</v>
      </c>
      <c r="B60" s="60" t="s">
        <v>68</v>
      </c>
      <c r="C60" s="37" t="s">
        <v>72</v>
      </c>
      <c r="D60" s="85"/>
      <c r="E60" s="90"/>
      <c r="F60" s="92"/>
      <c r="G60" s="134">
        <f t="shared" si="2"/>
        <v>0</v>
      </c>
      <c r="H60" s="7"/>
    </row>
    <row r="61" spans="1:8" s="3" customFormat="1" x14ac:dyDescent="0.2">
      <c r="A61" s="120">
        <f>(IF(E61=0,0))+IF(E61&gt;0,1+MAX(A$1:A60))</f>
        <v>0</v>
      </c>
      <c r="B61" s="60"/>
      <c r="C61" s="37"/>
      <c r="D61" s="85"/>
      <c r="E61" s="90"/>
      <c r="F61" s="92"/>
      <c r="G61" s="134">
        <f t="shared" si="2"/>
        <v>0</v>
      </c>
      <c r="H61" s="7"/>
    </row>
    <row r="62" spans="1:8" s="3" customFormat="1" x14ac:dyDescent="0.2">
      <c r="A62" s="120">
        <f>(IF(E62=0,0))+IF(E62&gt;0,1+MAX(A$1:A61))</f>
        <v>0</v>
      </c>
      <c r="B62" s="60" t="s">
        <v>69</v>
      </c>
      <c r="C62" s="30" t="s">
        <v>75</v>
      </c>
      <c r="D62" s="85"/>
      <c r="E62" s="90"/>
      <c r="F62" s="92"/>
      <c r="G62" s="134">
        <f t="shared" si="2"/>
        <v>0</v>
      </c>
      <c r="H62" s="7"/>
    </row>
    <row r="63" spans="1:8" s="3" customFormat="1" x14ac:dyDescent="0.2">
      <c r="A63" s="120">
        <f>(IF(E63=0,0))+IF(E63&gt;0,1+MAX(A$1:A62))</f>
        <v>0</v>
      </c>
      <c r="B63" s="60"/>
      <c r="C63" s="10"/>
      <c r="D63" s="85"/>
      <c r="E63" s="100"/>
      <c r="F63" s="92"/>
      <c r="G63" s="134">
        <f t="shared" si="2"/>
        <v>0</v>
      </c>
      <c r="H63" s="7"/>
    </row>
    <row r="64" spans="1:8" s="3" customFormat="1" x14ac:dyDescent="0.2">
      <c r="A64" s="120">
        <f>(IF(E64=0,0))+IF(E64&gt;0,1+MAX(A$1:A63))</f>
        <v>0</v>
      </c>
      <c r="B64" s="60" t="s">
        <v>112</v>
      </c>
      <c r="C64" s="27" t="s">
        <v>76</v>
      </c>
      <c r="D64" s="85"/>
      <c r="E64" s="90"/>
      <c r="F64" s="92"/>
      <c r="G64" s="134">
        <f t="shared" si="2"/>
        <v>0</v>
      </c>
      <c r="H64" s="7"/>
    </row>
    <row r="65" spans="1:8" s="3" customFormat="1" x14ac:dyDescent="0.2">
      <c r="A65" s="120">
        <f>(IF(E65=0,0))+IF(E65&gt;0,1+MAX(A$1:A64))</f>
        <v>10</v>
      </c>
      <c r="B65" s="60"/>
      <c r="C65" s="12" t="s">
        <v>75</v>
      </c>
      <c r="D65" s="85" t="s">
        <v>25</v>
      </c>
      <c r="E65" s="99">
        <v>14.7</v>
      </c>
      <c r="F65" s="97"/>
      <c r="G65" s="134">
        <f t="shared" si="2"/>
        <v>0</v>
      </c>
      <c r="H65" s="7"/>
    </row>
    <row r="66" spans="1:8" s="3" customFormat="1" ht="12.75" customHeight="1" x14ac:dyDescent="0.2">
      <c r="A66" s="120">
        <f>(IF(E66=0,0))+IF(E66&gt;0,1+MAX(A$1:A65))</f>
        <v>11</v>
      </c>
      <c r="B66" s="60"/>
      <c r="C66" s="12" t="s">
        <v>49</v>
      </c>
      <c r="D66" s="85" t="s">
        <v>25</v>
      </c>
      <c r="E66" s="99">
        <v>14.7</v>
      </c>
      <c r="F66" s="97"/>
      <c r="G66" s="134">
        <f t="shared" si="2"/>
        <v>0</v>
      </c>
      <c r="H66" s="7"/>
    </row>
    <row r="67" spans="1:8" s="3" customFormat="1" x14ac:dyDescent="0.2">
      <c r="A67" s="120">
        <f>(IF(E67=0,0))+IF(E67&gt;0,1+MAX(A$1:A66))</f>
        <v>0</v>
      </c>
      <c r="B67" s="60"/>
      <c r="C67" s="26"/>
      <c r="D67" s="85"/>
      <c r="E67" s="90"/>
      <c r="F67" s="92"/>
      <c r="G67" s="134">
        <f t="shared" si="2"/>
        <v>0</v>
      </c>
      <c r="H67" s="7"/>
    </row>
    <row r="68" spans="1:8" s="3" customFormat="1" x14ac:dyDescent="0.2">
      <c r="A68" s="120">
        <f>(IF(E68=0,0))+IF(E68&gt;0,1+MAX(A$1:A67))</f>
        <v>0</v>
      </c>
      <c r="B68" s="60" t="s">
        <v>113</v>
      </c>
      <c r="C68" s="21" t="s">
        <v>123</v>
      </c>
      <c r="D68" s="85"/>
      <c r="E68" s="100"/>
      <c r="F68" s="92"/>
      <c r="G68" s="134">
        <f t="shared" si="2"/>
        <v>0</v>
      </c>
      <c r="H68" s="7"/>
    </row>
    <row r="69" spans="1:8" s="3" customFormat="1" ht="25.5" x14ac:dyDescent="0.2">
      <c r="A69" s="120">
        <f>(IF(E69=0,0))+IF(E69&gt;0,1+MAX(A$1:A68))</f>
        <v>12</v>
      </c>
      <c r="B69" s="60"/>
      <c r="C69" s="12" t="s">
        <v>78</v>
      </c>
      <c r="D69" s="85" t="s">
        <v>24</v>
      </c>
      <c r="E69" s="100">
        <v>10.1</v>
      </c>
      <c r="F69" s="92"/>
      <c r="G69" s="134">
        <f t="shared" si="2"/>
        <v>0</v>
      </c>
      <c r="H69" s="7"/>
    </row>
    <row r="70" spans="1:8" s="3" customFormat="1" x14ac:dyDescent="0.2">
      <c r="A70" s="120">
        <f>(IF(E70=0,0))+IF(E70&gt;0,1+MAX(A$1:A69))</f>
        <v>13</v>
      </c>
      <c r="B70" s="60"/>
      <c r="C70" s="12" t="s">
        <v>26</v>
      </c>
      <c r="D70" s="85" t="s">
        <v>24</v>
      </c>
      <c r="E70" s="99">
        <v>15.2</v>
      </c>
      <c r="F70" s="97"/>
      <c r="G70" s="134">
        <f t="shared" si="2"/>
        <v>0</v>
      </c>
      <c r="H70" s="7"/>
    </row>
    <row r="71" spans="1:8" s="3" customFormat="1" x14ac:dyDescent="0.2">
      <c r="A71" s="120">
        <f>(IF(E71=0,0))+IF(E71&gt;0,1+MAX(A$1:A70))</f>
        <v>0</v>
      </c>
      <c r="B71" s="60"/>
      <c r="C71" s="25"/>
      <c r="D71" s="85"/>
      <c r="E71" s="99"/>
      <c r="F71" s="97"/>
      <c r="G71" s="134">
        <f t="shared" si="2"/>
        <v>0</v>
      </c>
      <c r="H71" s="7"/>
    </row>
    <row r="72" spans="1:8" s="3" customFormat="1" x14ac:dyDescent="0.2">
      <c r="A72" s="120">
        <f>(IF(E72=0,0))+IF(E72&gt;0,1+MAX(A$1:A71))</f>
        <v>0</v>
      </c>
      <c r="B72" s="60" t="s">
        <v>114</v>
      </c>
      <c r="C72" s="11" t="s">
        <v>132</v>
      </c>
      <c r="D72" s="85"/>
      <c r="E72" s="99"/>
      <c r="F72" s="97"/>
      <c r="G72" s="134">
        <f t="shared" si="2"/>
        <v>0</v>
      </c>
      <c r="H72" s="7"/>
    </row>
    <row r="73" spans="1:8" s="3" customFormat="1" ht="25.5" x14ac:dyDescent="0.2">
      <c r="A73" s="120">
        <f>(IF(E73=0,0))+IF(E73&gt;0,1+MAX(A$1:A72))</f>
        <v>14</v>
      </c>
      <c r="B73" s="60"/>
      <c r="C73" s="12" t="s">
        <v>78</v>
      </c>
      <c r="D73" s="85" t="s">
        <v>24</v>
      </c>
      <c r="E73" s="99">
        <v>8.1999999999999993</v>
      </c>
      <c r="F73" s="97"/>
      <c r="G73" s="134">
        <f t="shared" si="2"/>
        <v>0</v>
      </c>
      <c r="H73" s="7"/>
    </row>
    <row r="74" spans="1:8" s="3" customFormat="1" x14ac:dyDescent="0.2">
      <c r="A74" s="120">
        <f>(IF(E74=0,0))+IF(E74&gt;0,1+MAX(A$1:A73))</f>
        <v>15</v>
      </c>
      <c r="B74" s="60"/>
      <c r="C74" s="12" t="s">
        <v>26</v>
      </c>
      <c r="D74" s="85" t="s">
        <v>24</v>
      </c>
      <c r="E74" s="99">
        <v>12.3</v>
      </c>
      <c r="F74" s="97"/>
      <c r="G74" s="134">
        <f t="shared" si="2"/>
        <v>0</v>
      </c>
      <c r="H74" s="7"/>
    </row>
    <row r="75" spans="1:8" s="3" customFormat="1" x14ac:dyDescent="0.2">
      <c r="A75" s="120">
        <f>(IF(E75=0,0))+IF(E75&gt;0,1+MAX(A$1:A74))</f>
        <v>0</v>
      </c>
      <c r="B75" s="60"/>
      <c r="C75" s="27"/>
      <c r="D75" s="85"/>
      <c r="E75" s="90"/>
      <c r="F75" s="92"/>
      <c r="G75" s="134"/>
      <c r="H75" s="7"/>
    </row>
    <row r="76" spans="1:8" s="3" customFormat="1" x14ac:dyDescent="0.2">
      <c r="A76" s="120">
        <f>(IF(E76=0,0))+IF(E76&gt;0,1+MAX(A$1:A75))</f>
        <v>0</v>
      </c>
      <c r="B76" s="60"/>
      <c r="C76" s="25"/>
      <c r="D76" s="85"/>
      <c r="E76" s="90"/>
      <c r="F76" s="92"/>
      <c r="G76" s="134"/>
      <c r="H76" s="7"/>
    </row>
    <row r="77" spans="1:8" s="3" customFormat="1" ht="31.5" customHeight="1" x14ac:dyDescent="0.2">
      <c r="A77" s="120">
        <f>(IF(E77=0,0))+IF(E77&gt;0,1+MAX(A$1:A76))</f>
        <v>0</v>
      </c>
      <c r="B77" s="60"/>
      <c r="C77" s="28" t="str">
        <f>" Sous Total H.T. - "&amp;C51</f>
        <v xml:space="preserve"> Sous Total H.T. - 2 - GRISAILLE "La descente de croix "</v>
      </c>
      <c r="D77" s="93"/>
      <c r="E77" s="94"/>
      <c r="F77" s="95"/>
      <c r="G77" s="136">
        <f>SUM(G51:G75)</f>
        <v>0</v>
      </c>
      <c r="H77" s="7"/>
    </row>
    <row r="78" spans="1:8" s="3" customFormat="1" x14ac:dyDescent="0.2">
      <c r="A78" s="120">
        <f>(IF(E78=0,0))+IF(E78&gt;0,1+MAX(A$1:A77))</f>
        <v>0</v>
      </c>
      <c r="B78" s="57"/>
      <c r="C78" s="19" t="s">
        <v>18</v>
      </c>
      <c r="D78" s="76"/>
      <c r="E78" s="77"/>
      <c r="F78" s="81"/>
      <c r="G78" s="134"/>
      <c r="H78" s="8"/>
    </row>
    <row r="79" spans="1:8" s="3" customFormat="1" x14ac:dyDescent="0.2">
      <c r="A79" s="120">
        <f>(IF(E79=0,0))+IF(E79&gt;0,1+MAX(A$1:A78))</f>
        <v>0</v>
      </c>
      <c r="B79" s="57"/>
      <c r="C79" s="9"/>
      <c r="D79" s="76"/>
      <c r="E79" s="77"/>
      <c r="F79" s="81"/>
      <c r="G79" s="134"/>
      <c r="H79" s="7"/>
    </row>
    <row r="80" spans="1:8" s="3" customFormat="1" x14ac:dyDescent="0.2">
      <c r="A80" s="120">
        <f>(IF(E80=0,0))+IF(E80&gt;0,1+MAX(A$1:A79))</f>
        <v>0</v>
      </c>
      <c r="B80" s="60" t="s">
        <v>59</v>
      </c>
      <c r="C80" s="32" t="s">
        <v>67</v>
      </c>
      <c r="D80" s="85"/>
      <c r="E80" s="96"/>
      <c r="F80" s="97"/>
      <c r="G80" s="135"/>
      <c r="H80" s="7"/>
    </row>
    <row r="81" spans="1:8" s="3" customFormat="1" x14ac:dyDescent="0.2">
      <c r="A81" s="120">
        <f>(IF(E81=0,0))+IF(E81&gt;0,1+MAX(A$1:A80))</f>
        <v>0</v>
      </c>
      <c r="B81" s="60"/>
      <c r="C81" s="32"/>
      <c r="D81" s="85"/>
      <c r="E81" s="96"/>
      <c r="F81" s="97"/>
      <c r="G81" s="135"/>
      <c r="H81" s="7"/>
    </row>
    <row r="82" spans="1:8" s="3" customFormat="1" ht="25.5" x14ac:dyDescent="0.2">
      <c r="A82" s="120">
        <f>(IF(E82=0,0))+IF(E82&gt;0,1+MAX(A$1:A81))</f>
        <v>0</v>
      </c>
      <c r="B82" s="60" t="s">
        <v>63</v>
      </c>
      <c r="C82" s="35" t="s">
        <v>121</v>
      </c>
      <c r="D82" s="85"/>
      <c r="E82" s="90"/>
      <c r="F82" s="92"/>
      <c r="G82" s="134">
        <f t="shared" ref="G82:G93" si="3">+E82*F82</f>
        <v>0</v>
      </c>
      <c r="H82" s="7"/>
    </row>
    <row r="83" spans="1:8" s="3" customFormat="1" x14ac:dyDescent="0.2">
      <c r="A83" s="120">
        <f>(IF(E83=0,0))+IF(E83&gt;0,1+MAX(A$1:A82))</f>
        <v>0</v>
      </c>
      <c r="B83" s="60"/>
      <c r="C83" s="41"/>
      <c r="D83" s="85"/>
      <c r="E83" s="99"/>
      <c r="F83" s="97"/>
      <c r="G83" s="134">
        <f t="shared" si="3"/>
        <v>0</v>
      </c>
      <c r="H83" s="7"/>
    </row>
    <row r="84" spans="1:8" s="3" customFormat="1" x14ac:dyDescent="0.2">
      <c r="A84" s="120">
        <f>(IF(E84=0,0))+IF(E84&gt;0,1+MAX(A$1:A83))</f>
        <v>16</v>
      </c>
      <c r="B84" s="60"/>
      <c r="C84" s="40" t="s">
        <v>107</v>
      </c>
      <c r="D84" s="85" t="s">
        <v>8</v>
      </c>
      <c r="E84" s="90">
        <v>1</v>
      </c>
      <c r="F84" s="92"/>
      <c r="G84" s="134">
        <f t="shared" si="3"/>
        <v>0</v>
      </c>
      <c r="H84" s="7"/>
    </row>
    <row r="85" spans="1:8" s="3" customFormat="1" ht="12.75" customHeight="1" x14ac:dyDescent="0.2">
      <c r="A85" s="120">
        <f>(IF(E85=0,0))+IF(E85&gt;0,1+MAX(A$1:A84))</f>
        <v>0</v>
      </c>
      <c r="B85" s="60"/>
      <c r="C85" s="12"/>
      <c r="D85" s="85"/>
      <c r="E85" s="100"/>
      <c r="F85" s="92"/>
      <c r="G85" s="134">
        <f t="shared" si="3"/>
        <v>0</v>
      </c>
      <c r="H85" s="7"/>
    </row>
    <row r="86" spans="1:8" s="3" customFormat="1" x14ac:dyDescent="0.2">
      <c r="A86" s="120">
        <f>(IF(E86=0,0))+IF(E86&gt;0,1+MAX(A$1:A85))</f>
        <v>0</v>
      </c>
      <c r="B86" s="60"/>
      <c r="C86" s="18"/>
      <c r="D86" s="85"/>
      <c r="E86" s="90"/>
      <c r="F86" s="92"/>
      <c r="G86" s="134">
        <f t="shared" si="3"/>
        <v>0</v>
      </c>
      <c r="H86" s="7"/>
    </row>
    <row r="87" spans="1:8" s="3" customFormat="1" x14ac:dyDescent="0.2">
      <c r="A87" s="120">
        <f>(IF(E87=0,0))+IF(E87&gt;0,1+MAX(A$1:A86))</f>
        <v>0</v>
      </c>
      <c r="B87" s="60" t="s">
        <v>68</v>
      </c>
      <c r="C87" s="37" t="s">
        <v>72</v>
      </c>
      <c r="D87" s="85"/>
      <c r="E87" s="90"/>
      <c r="F87" s="92"/>
      <c r="G87" s="134">
        <f t="shared" si="3"/>
        <v>0</v>
      </c>
      <c r="H87" s="7"/>
    </row>
    <row r="88" spans="1:8" s="3" customFormat="1" x14ac:dyDescent="0.2">
      <c r="A88" s="120">
        <f>(IF(E88=0,0))+IF(E88&gt;0,1+MAX(A$1:A87))</f>
        <v>0</v>
      </c>
      <c r="B88" s="60"/>
      <c r="C88" s="37"/>
      <c r="D88" s="85"/>
      <c r="E88" s="90"/>
      <c r="F88" s="92"/>
      <c r="G88" s="134">
        <f t="shared" si="3"/>
        <v>0</v>
      </c>
      <c r="H88" s="7"/>
    </row>
    <row r="89" spans="1:8" s="3" customFormat="1" x14ac:dyDescent="0.2">
      <c r="A89" s="120">
        <f>(IF(E89=0,0))+IF(E89&gt;0,1+MAX(A$1:A88))</f>
        <v>0</v>
      </c>
      <c r="B89" s="60" t="s">
        <v>69</v>
      </c>
      <c r="C89" s="30" t="s">
        <v>75</v>
      </c>
      <c r="D89" s="85"/>
      <c r="E89" s="90"/>
      <c r="F89" s="92"/>
      <c r="G89" s="134">
        <f t="shared" si="3"/>
        <v>0</v>
      </c>
      <c r="H89" s="7"/>
    </row>
    <row r="90" spans="1:8" s="3" customFormat="1" x14ac:dyDescent="0.2">
      <c r="A90" s="120">
        <f>(IF(E90=0,0))+IF(E90&gt;0,1+MAX(A$1:A89))</f>
        <v>0</v>
      </c>
      <c r="B90" s="60"/>
      <c r="C90" s="10"/>
      <c r="D90" s="85"/>
      <c r="E90" s="100"/>
      <c r="F90" s="92"/>
      <c r="G90" s="134">
        <f t="shared" si="3"/>
        <v>0</v>
      </c>
      <c r="H90" s="7"/>
    </row>
    <row r="91" spans="1:8" s="3" customFormat="1" x14ac:dyDescent="0.2">
      <c r="A91" s="120">
        <f>(IF(E91=0,0))+IF(E91&gt;0,1+MAX(A$1:A90))</f>
        <v>0</v>
      </c>
      <c r="B91" s="60" t="s">
        <v>114</v>
      </c>
      <c r="C91" s="11" t="s">
        <v>134</v>
      </c>
      <c r="D91" s="85"/>
      <c r="E91" s="99"/>
      <c r="F91" s="97"/>
      <c r="G91" s="134">
        <f t="shared" si="3"/>
        <v>0</v>
      </c>
      <c r="H91" s="7"/>
    </row>
    <row r="92" spans="1:8" s="3" customFormat="1" ht="25.5" x14ac:dyDescent="0.2">
      <c r="A92" s="120">
        <f>(IF(E92=0,0))+IF(E92&gt;0,1+MAX(A$1:A91))</f>
        <v>17</v>
      </c>
      <c r="B92" s="60"/>
      <c r="C92" s="12" t="s">
        <v>78</v>
      </c>
      <c r="D92" s="85" t="s">
        <v>24</v>
      </c>
      <c r="E92" s="99">
        <v>22</v>
      </c>
      <c r="F92" s="97"/>
      <c r="G92" s="134">
        <f t="shared" si="3"/>
        <v>0</v>
      </c>
      <c r="H92" s="7"/>
    </row>
    <row r="93" spans="1:8" s="3" customFormat="1" x14ac:dyDescent="0.2">
      <c r="A93" s="120">
        <f>(IF(E93=0,0))+IF(E93&gt;0,1+MAX(A$1:A92))</f>
        <v>18</v>
      </c>
      <c r="B93" s="60"/>
      <c r="C93" s="12" t="s">
        <v>26</v>
      </c>
      <c r="D93" s="85" t="s">
        <v>24</v>
      </c>
      <c r="E93" s="99">
        <v>33</v>
      </c>
      <c r="F93" s="97"/>
      <c r="G93" s="134">
        <f t="shared" si="3"/>
        <v>0</v>
      </c>
      <c r="H93" s="7"/>
    </row>
    <row r="94" spans="1:8" s="3" customFormat="1" x14ac:dyDescent="0.2">
      <c r="A94" s="120">
        <f>(IF(E94=0,0))+IF(E94&gt;0,1+MAX(A$1:A93))</f>
        <v>0</v>
      </c>
      <c r="B94" s="60"/>
      <c r="C94" s="27"/>
      <c r="D94" s="85"/>
      <c r="E94" s="96"/>
      <c r="F94" s="97"/>
      <c r="G94" s="135"/>
      <c r="H94" s="7"/>
    </row>
    <row r="95" spans="1:8" s="3" customFormat="1" x14ac:dyDescent="0.2">
      <c r="A95" s="120">
        <f>(IF(E95=0,0))+IF(E95&gt;0,1+MAX(A$1:A94))</f>
        <v>0</v>
      </c>
      <c r="B95" s="60"/>
      <c r="C95" s="25"/>
      <c r="D95" s="85"/>
      <c r="E95" s="90"/>
      <c r="F95" s="92"/>
      <c r="G95" s="134"/>
      <c r="H95" s="7"/>
    </row>
    <row r="96" spans="1:8" s="3" customFormat="1" ht="31.5" customHeight="1" x14ac:dyDescent="0.2">
      <c r="A96" s="120">
        <f>(IF(E96=0,0))+IF(E96&gt;0,1+MAX(A$1:A95))</f>
        <v>0</v>
      </c>
      <c r="B96" s="60"/>
      <c r="C96" s="28" t="str">
        <f>" Sous Total H.T. - "&amp;C78</f>
        <v xml:space="preserve"> Sous Total H.T. - 3 - LAMBRIS PERIPHERIQUE ET LAMBRIS BAS</v>
      </c>
      <c r="D96" s="93"/>
      <c r="E96" s="94"/>
      <c r="F96" s="95"/>
      <c r="G96" s="136">
        <f>SUM(G78:G94)</f>
        <v>0</v>
      </c>
      <c r="H96" s="7"/>
    </row>
    <row r="97" spans="1:8" s="3" customFormat="1" x14ac:dyDescent="0.2">
      <c r="A97" s="120">
        <f>(IF(E97=0,0))+IF(E97&gt;0,1+MAX(A$1:A96))</f>
        <v>0</v>
      </c>
      <c r="B97" s="57"/>
      <c r="C97" s="19" t="s">
        <v>19</v>
      </c>
      <c r="D97" s="76"/>
      <c r="E97" s="77"/>
      <c r="F97" s="81"/>
      <c r="G97" s="134"/>
      <c r="H97" s="8"/>
    </row>
    <row r="98" spans="1:8" s="3" customFormat="1" x14ac:dyDescent="0.2">
      <c r="A98" s="120">
        <f>(IF(E98=0,0))+IF(E98&gt;0,1+MAX(A$1:A97))</f>
        <v>0</v>
      </c>
      <c r="B98" s="57"/>
      <c r="C98" s="9"/>
      <c r="D98" s="76"/>
      <c r="E98" s="77"/>
      <c r="F98" s="81"/>
      <c r="G98" s="134"/>
      <c r="H98" s="7"/>
    </row>
    <row r="99" spans="1:8" s="3" customFormat="1" x14ac:dyDescent="0.2">
      <c r="A99" s="120">
        <f>(IF(E99=0,0))+IF(E99&gt;0,1+MAX(A$1:A98))</f>
        <v>0</v>
      </c>
      <c r="B99" s="60" t="s">
        <v>59</v>
      </c>
      <c r="C99" s="32" t="s">
        <v>67</v>
      </c>
      <c r="D99" s="85"/>
      <c r="E99" s="96"/>
      <c r="F99" s="97"/>
      <c r="G99" s="135"/>
      <c r="H99" s="7"/>
    </row>
    <row r="100" spans="1:8" s="3" customFormat="1" x14ac:dyDescent="0.2">
      <c r="A100" s="120">
        <f>(IF(E100=0,0))+IF(E100&gt;0,1+MAX(A$1:A99))</f>
        <v>0</v>
      </c>
      <c r="B100" s="60"/>
      <c r="C100" s="32"/>
      <c r="D100" s="85"/>
      <c r="E100" s="96"/>
      <c r="F100" s="97"/>
      <c r="G100" s="135"/>
      <c r="H100" s="7"/>
    </row>
    <row r="101" spans="1:8" s="3" customFormat="1" ht="25.5" x14ac:dyDescent="0.2">
      <c r="A101" s="120">
        <f>(IF(E101=0,0))+IF(E101&gt;0,1+MAX(A$1:A100))</f>
        <v>0</v>
      </c>
      <c r="B101" s="60" t="s">
        <v>63</v>
      </c>
      <c r="C101" s="35" t="s">
        <v>121</v>
      </c>
      <c r="D101" s="85"/>
      <c r="E101" s="90"/>
      <c r="F101" s="92"/>
      <c r="G101" s="134">
        <f t="shared" ref="G101:G121" si="4">+E101*F101</f>
        <v>0</v>
      </c>
      <c r="H101" s="7"/>
    </row>
    <row r="102" spans="1:8" s="3" customFormat="1" x14ac:dyDescent="0.2">
      <c r="A102" s="120">
        <f>(IF(E102=0,0))+IF(E102&gt;0,1+MAX(A$1:A101))</f>
        <v>0</v>
      </c>
      <c r="B102" s="60"/>
      <c r="C102" s="41"/>
      <c r="D102" s="85"/>
      <c r="E102" s="99"/>
      <c r="F102" s="97"/>
      <c r="G102" s="134">
        <f t="shared" si="4"/>
        <v>0</v>
      </c>
      <c r="H102" s="7"/>
    </row>
    <row r="103" spans="1:8" s="3" customFormat="1" x14ac:dyDescent="0.2">
      <c r="A103" s="120">
        <f>(IF(E103=0,0))+IF(E103&gt;0,1+MAX(A$1:A102))</f>
        <v>19</v>
      </c>
      <c r="B103" s="60"/>
      <c r="C103" s="40" t="s">
        <v>107</v>
      </c>
      <c r="D103" s="85" t="s">
        <v>8</v>
      </c>
      <c r="E103" s="90">
        <v>1</v>
      </c>
      <c r="F103" s="92"/>
      <c r="G103" s="134">
        <f t="shared" si="4"/>
        <v>0</v>
      </c>
      <c r="H103" s="7"/>
    </row>
    <row r="104" spans="1:8" s="3" customFormat="1" ht="12.75" customHeight="1" x14ac:dyDescent="0.2">
      <c r="A104" s="120">
        <f>(IF(E104=0,0))+IF(E104&gt;0,1+MAX(A$1:A103))</f>
        <v>0</v>
      </c>
      <c r="B104" s="60"/>
      <c r="C104" s="12"/>
      <c r="D104" s="85"/>
      <c r="E104" s="100"/>
      <c r="F104" s="92"/>
      <c r="G104" s="134">
        <f t="shared" si="4"/>
        <v>0</v>
      </c>
      <c r="H104" s="7"/>
    </row>
    <row r="105" spans="1:8" s="3" customFormat="1" ht="12.75" customHeight="1" x14ac:dyDescent="0.2">
      <c r="A105" s="120">
        <f>(IF(E105=0,0))+IF(E105&gt;0,1+MAX(A$1:A104))</f>
        <v>0</v>
      </c>
      <c r="B105" s="60"/>
      <c r="C105" s="25"/>
      <c r="D105" s="85"/>
      <c r="E105" s="100"/>
      <c r="F105" s="92"/>
      <c r="G105" s="134">
        <f t="shared" si="4"/>
        <v>0</v>
      </c>
      <c r="H105" s="7"/>
    </row>
    <row r="106" spans="1:8" s="3" customFormat="1" x14ac:dyDescent="0.2">
      <c r="A106" s="120">
        <f>(IF(E106=0,0))+IF(E106&gt;0,1+MAX(A$1:A105))</f>
        <v>0</v>
      </c>
      <c r="B106" s="60" t="s">
        <v>68</v>
      </c>
      <c r="C106" s="37" t="s">
        <v>72</v>
      </c>
      <c r="D106" s="85"/>
      <c r="E106" s="90"/>
      <c r="F106" s="92"/>
      <c r="G106" s="134">
        <f t="shared" si="4"/>
        <v>0</v>
      </c>
      <c r="H106" s="7"/>
    </row>
    <row r="107" spans="1:8" s="3" customFormat="1" x14ac:dyDescent="0.2">
      <c r="A107" s="120">
        <f>(IF(E107=0,0))+IF(E107&gt;0,1+MAX(A$1:A106))</f>
        <v>0</v>
      </c>
      <c r="B107" s="60"/>
      <c r="C107" s="37"/>
      <c r="D107" s="85"/>
      <c r="E107" s="90"/>
      <c r="F107" s="92"/>
      <c r="G107" s="134">
        <f t="shared" si="4"/>
        <v>0</v>
      </c>
      <c r="H107" s="7"/>
    </row>
    <row r="108" spans="1:8" s="3" customFormat="1" x14ac:dyDescent="0.2">
      <c r="A108" s="120">
        <f>(IF(E108=0,0))+IF(E108&gt;0,1+MAX(A$1:A107))</f>
        <v>0</v>
      </c>
      <c r="B108" s="60" t="s">
        <v>69</v>
      </c>
      <c r="C108" s="30" t="s">
        <v>75</v>
      </c>
      <c r="D108" s="85"/>
      <c r="E108" s="90"/>
      <c r="F108" s="92"/>
      <c r="G108" s="134">
        <f t="shared" si="4"/>
        <v>0</v>
      </c>
      <c r="H108" s="7"/>
    </row>
    <row r="109" spans="1:8" s="3" customFormat="1" x14ac:dyDescent="0.2">
      <c r="A109" s="120">
        <f>(IF(E109=0,0))+IF(E109&gt;0,1+MAX(A$1:A108))</f>
        <v>0</v>
      </c>
      <c r="B109" s="60"/>
      <c r="C109" s="10"/>
      <c r="D109" s="85"/>
      <c r="E109" s="100"/>
      <c r="F109" s="92"/>
      <c r="G109" s="134">
        <f t="shared" si="4"/>
        <v>0</v>
      </c>
      <c r="H109" s="7"/>
    </row>
    <row r="110" spans="1:8" s="3" customFormat="1" x14ac:dyDescent="0.2">
      <c r="A110" s="120">
        <f>(IF(E110=0,0))+IF(E110&gt;0,1+MAX(A$1:A109))</f>
        <v>0</v>
      </c>
      <c r="B110" s="60" t="s">
        <v>112</v>
      </c>
      <c r="C110" s="27" t="s">
        <v>76</v>
      </c>
      <c r="D110" s="85"/>
      <c r="E110" s="90"/>
      <c r="F110" s="92"/>
      <c r="G110" s="134">
        <f t="shared" si="4"/>
        <v>0</v>
      </c>
      <c r="H110" s="7"/>
    </row>
    <row r="111" spans="1:8" s="3" customFormat="1" x14ac:dyDescent="0.2">
      <c r="A111" s="120">
        <f>(IF(E111=0,0))+IF(E111&gt;0,1+MAX(A$1:A110))</f>
        <v>20</v>
      </c>
      <c r="B111" s="60"/>
      <c r="C111" s="12" t="s">
        <v>75</v>
      </c>
      <c r="D111" s="85" t="s">
        <v>25</v>
      </c>
      <c r="E111" s="99">
        <v>14.7</v>
      </c>
      <c r="F111" s="97"/>
      <c r="G111" s="134">
        <f t="shared" si="4"/>
        <v>0</v>
      </c>
      <c r="H111" s="7"/>
    </row>
    <row r="112" spans="1:8" s="3" customFormat="1" ht="12.75" customHeight="1" x14ac:dyDescent="0.2">
      <c r="A112" s="120">
        <f>(IF(E112=0,0))+IF(E112&gt;0,1+MAX(A$1:A111))</f>
        <v>21</v>
      </c>
      <c r="B112" s="60"/>
      <c r="C112" s="12" t="s">
        <v>49</v>
      </c>
      <c r="D112" s="85" t="s">
        <v>25</v>
      </c>
      <c r="E112" s="99">
        <v>14.7</v>
      </c>
      <c r="F112" s="97"/>
      <c r="G112" s="134">
        <f t="shared" si="4"/>
        <v>0</v>
      </c>
      <c r="H112" s="7"/>
    </row>
    <row r="113" spans="1:8" s="3" customFormat="1" x14ac:dyDescent="0.2">
      <c r="A113" s="120">
        <f>(IF(E113=0,0))+IF(E113&gt;0,1+MAX(A$1:A112))</f>
        <v>0</v>
      </c>
      <c r="B113" s="60"/>
      <c r="C113" s="26"/>
      <c r="D113" s="85"/>
      <c r="E113" s="90"/>
      <c r="F113" s="92"/>
      <c r="G113" s="134">
        <f t="shared" si="4"/>
        <v>0</v>
      </c>
      <c r="H113" s="7"/>
    </row>
    <row r="114" spans="1:8" s="3" customFormat="1" x14ac:dyDescent="0.2">
      <c r="A114" s="120">
        <f>(IF(E114=0,0))+IF(E114&gt;0,1+MAX(A$1:A113))</f>
        <v>0</v>
      </c>
      <c r="B114" s="60" t="s">
        <v>113</v>
      </c>
      <c r="C114" s="21" t="s">
        <v>123</v>
      </c>
      <c r="D114" s="85"/>
      <c r="E114" s="100"/>
      <c r="F114" s="92"/>
      <c r="G114" s="134">
        <f t="shared" si="4"/>
        <v>0</v>
      </c>
      <c r="H114" s="7"/>
    </row>
    <row r="115" spans="1:8" s="3" customFormat="1" ht="25.5" x14ac:dyDescent="0.2">
      <c r="A115" s="120">
        <f>(IF(E115=0,0))+IF(E115&gt;0,1+MAX(A$1:A114))</f>
        <v>22</v>
      </c>
      <c r="B115" s="60"/>
      <c r="C115" s="12" t="s">
        <v>78</v>
      </c>
      <c r="D115" s="85" t="s">
        <v>24</v>
      </c>
      <c r="E115" s="100">
        <v>10.1</v>
      </c>
      <c r="F115" s="92"/>
      <c r="G115" s="134">
        <f t="shared" si="4"/>
        <v>0</v>
      </c>
      <c r="H115" s="7"/>
    </row>
    <row r="116" spans="1:8" s="3" customFormat="1" x14ac:dyDescent="0.2">
      <c r="A116" s="120">
        <f>(IF(E116=0,0))+IF(E116&gt;0,1+MAX(A$1:A115))</f>
        <v>23</v>
      </c>
      <c r="B116" s="60"/>
      <c r="C116" s="12" t="s">
        <v>26</v>
      </c>
      <c r="D116" s="85" t="s">
        <v>24</v>
      </c>
      <c r="E116" s="99">
        <v>15.2</v>
      </c>
      <c r="F116" s="97"/>
      <c r="G116" s="134">
        <f t="shared" si="4"/>
        <v>0</v>
      </c>
      <c r="H116" s="7"/>
    </row>
    <row r="117" spans="1:8" s="3" customFormat="1" x14ac:dyDescent="0.2">
      <c r="A117" s="120">
        <f>(IF(E117=0,0))+IF(E117&gt;0,1+MAX(A$1:A116))</f>
        <v>0</v>
      </c>
      <c r="B117" s="60"/>
      <c r="C117" s="25"/>
      <c r="D117" s="85"/>
      <c r="E117" s="99"/>
      <c r="F117" s="97"/>
      <c r="G117" s="134">
        <f t="shared" si="4"/>
        <v>0</v>
      </c>
      <c r="H117" s="7"/>
    </row>
    <row r="118" spans="1:8" s="3" customFormat="1" x14ac:dyDescent="0.2">
      <c r="A118" s="120">
        <f>(IF(E118=0,0))+IF(E118&gt;0,1+MAX(A$1:A117))</f>
        <v>0</v>
      </c>
      <c r="B118" s="60" t="s">
        <v>114</v>
      </c>
      <c r="C118" s="11" t="s">
        <v>132</v>
      </c>
      <c r="D118" s="85"/>
      <c r="E118" s="99"/>
      <c r="F118" s="97"/>
      <c r="G118" s="134">
        <f t="shared" si="4"/>
        <v>0</v>
      </c>
      <c r="H118" s="7"/>
    </row>
    <row r="119" spans="1:8" s="3" customFormat="1" ht="25.5" x14ac:dyDescent="0.2">
      <c r="A119" s="120">
        <f>(IF(E119=0,0))+IF(E119&gt;0,1+MAX(A$1:A118))</f>
        <v>24</v>
      </c>
      <c r="B119" s="60"/>
      <c r="C119" s="12" t="s">
        <v>78</v>
      </c>
      <c r="D119" s="85" t="s">
        <v>24</v>
      </c>
      <c r="E119" s="99">
        <v>8.1999999999999993</v>
      </c>
      <c r="F119" s="97"/>
      <c r="G119" s="134">
        <f t="shared" si="4"/>
        <v>0</v>
      </c>
      <c r="H119" s="7"/>
    </row>
    <row r="120" spans="1:8" s="3" customFormat="1" x14ac:dyDescent="0.2">
      <c r="A120" s="120">
        <f>(IF(E120=0,0))+IF(E120&gt;0,1+MAX(A$1:A119))</f>
        <v>25</v>
      </c>
      <c r="B120" s="60"/>
      <c r="C120" s="12" t="s">
        <v>26</v>
      </c>
      <c r="D120" s="85" t="s">
        <v>24</v>
      </c>
      <c r="E120" s="99">
        <v>12.3</v>
      </c>
      <c r="F120" s="97"/>
      <c r="G120" s="134">
        <f t="shared" si="4"/>
        <v>0</v>
      </c>
      <c r="H120" s="7"/>
    </row>
    <row r="121" spans="1:8" s="3" customFormat="1" x14ac:dyDescent="0.2">
      <c r="A121" s="120">
        <f>(IF(E121=0,0))+IF(E121&gt;0,1+MAX(A$1:A120))</f>
        <v>0</v>
      </c>
      <c r="B121" s="60"/>
      <c r="C121" s="27"/>
      <c r="D121" s="85"/>
      <c r="E121" s="96"/>
      <c r="F121" s="97"/>
      <c r="G121" s="134">
        <f t="shared" si="4"/>
        <v>0</v>
      </c>
      <c r="H121" s="7"/>
    </row>
    <row r="122" spans="1:8" s="3" customFormat="1" x14ac:dyDescent="0.2">
      <c r="A122" s="120">
        <f>(IF(E122=0,0))+IF(E122&gt;0,1+MAX(A$1:A121))</f>
        <v>0</v>
      </c>
      <c r="B122" s="60"/>
      <c r="C122" s="25"/>
      <c r="D122" s="85"/>
      <c r="E122" s="90"/>
      <c r="F122" s="92"/>
      <c r="G122" s="134"/>
      <c r="H122" s="7"/>
    </row>
    <row r="123" spans="1:8" s="3" customFormat="1" ht="31.5" customHeight="1" x14ac:dyDescent="0.2">
      <c r="A123" s="120">
        <f>(IF(E123=0,0))+IF(E123&gt;0,1+MAX(A$1:A122))</f>
        <v>0</v>
      </c>
      <c r="B123" s="60"/>
      <c r="C123" s="28" t="str">
        <f>" Sous Total H.T. - "&amp;C97</f>
        <v xml:space="preserve"> Sous Total H.T. - 4 - GRISAILLE "La mise au tombeau"</v>
      </c>
      <c r="D123" s="93"/>
      <c r="E123" s="94"/>
      <c r="F123" s="95"/>
      <c r="G123" s="136">
        <f>SUM(G97:G121)</f>
        <v>0</v>
      </c>
      <c r="H123" s="7"/>
    </row>
    <row r="124" spans="1:8" s="3" customFormat="1" x14ac:dyDescent="0.2">
      <c r="A124" s="120">
        <f>(IF(E124=0,0))+IF(E124&gt;0,1+MAX(A$1:A123))</f>
        <v>0</v>
      </c>
      <c r="B124" s="57"/>
      <c r="C124" s="19" t="s">
        <v>20</v>
      </c>
      <c r="D124" s="76"/>
      <c r="E124" s="77"/>
      <c r="F124" s="81"/>
      <c r="G124" s="134"/>
      <c r="H124" s="8"/>
    </row>
    <row r="125" spans="1:8" s="3" customFormat="1" x14ac:dyDescent="0.2">
      <c r="A125" s="120">
        <f>(IF(E125=0,0))+IF(E125&gt;0,1+MAX(A$1:A124))</f>
        <v>0</v>
      </c>
      <c r="B125" s="57"/>
      <c r="C125" s="9"/>
      <c r="D125" s="76"/>
      <c r="E125" s="77"/>
      <c r="F125" s="81"/>
      <c r="G125" s="134"/>
      <c r="H125" s="7"/>
    </row>
    <row r="126" spans="1:8" s="3" customFormat="1" x14ac:dyDescent="0.2">
      <c r="A126" s="120">
        <f>(IF(E126=0,0))+IF(E126&gt;0,1+MAX(A$1:A125))</f>
        <v>0</v>
      </c>
      <c r="B126" s="60" t="s">
        <v>59</v>
      </c>
      <c r="C126" s="32" t="s">
        <v>67</v>
      </c>
      <c r="D126" s="85"/>
      <c r="E126" s="96"/>
      <c r="F126" s="97"/>
      <c r="G126" s="135"/>
      <c r="H126" s="7"/>
    </row>
    <row r="127" spans="1:8" s="3" customFormat="1" x14ac:dyDescent="0.2">
      <c r="A127" s="120">
        <f>(IF(E127=0,0))+IF(E127&gt;0,1+MAX(A$1:A126))</f>
        <v>0</v>
      </c>
      <c r="B127" s="60"/>
      <c r="C127" s="32"/>
      <c r="D127" s="85"/>
      <c r="E127" s="96"/>
      <c r="F127" s="97"/>
      <c r="G127" s="135"/>
      <c r="H127" s="7"/>
    </row>
    <row r="128" spans="1:8" s="3" customFormat="1" ht="25.5" x14ac:dyDescent="0.2">
      <c r="A128" s="120">
        <f>(IF(E128=0,0))+IF(E128&gt;0,1+MAX(A$1:A127))</f>
        <v>0</v>
      </c>
      <c r="B128" s="60" t="s">
        <v>63</v>
      </c>
      <c r="C128" s="35" t="s">
        <v>121</v>
      </c>
      <c r="D128" s="85"/>
      <c r="E128" s="90"/>
      <c r="F128" s="92"/>
      <c r="G128" s="134"/>
      <c r="H128" s="7"/>
    </row>
    <row r="129" spans="1:8" s="3" customFormat="1" x14ac:dyDescent="0.2">
      <c r="A129" s="120">
        <f>(IF(E129=0,0))+IF(E129&gt;0,1+MAX(A$1:A128))</f>
        <v>0</v>
      </c>
      <c r="B129" s="60"/>
      <c r="C129" s="41"/>
      <c r="D129" s="85"/>
      <c r="E129" s="99"/>
      <c r="F129" s="97"/>
      <c r="G129" s="134">
        <f t="shared" ref="G129:G144" si="5">+E129*F129</f>
        <v>0</v>
      </c>
      <c r="H129" s="7"/>
    </row>
    <row r="130" spans="1:8" s="3" customFormat="1" x14ac:dyDescent="0.2">
      <c r="A130" s="120">
        <f>(IF(E130=0,0))+IF(E130&gt;0,1+MAX(A$1:A129))</f>
        <v>26</v>
      </c>
      <c r="B130" s="60"/>
      <c r="C130" s="40" t="s">
        <v>107</v>
      </c>
      <c r="D130" s="85" t="s">
        <v>8</v>
      </c>
      <c r="E130" s="90">
        <v>1</v>
      </c>
      <c r="F130" s="92"/>
      <c r="G130" s="134">
        <f t="shared" si="5"/>
        <v>0</v>
      </c>
      <c r="H130" s="7"/>
    </row>
    <row r="131" spans="1:8" s="3" customFormat="1" ht="12.75" customHeight="1" x14ac:dyDescent="0.2">
      <c r="A131" s="120">
        <f>(IF(E131=0,0))+IF(E131&gt;0,1+MAX(A$1:A130))</f>
        <v>0</v>
      </c>
      <c r="B131" s="60"/>
      <c r="C131" s="12"/>
      <c r="D131" s="85"/>
      <c r="E131" s="100"/>
      <c r="F131" s="92"/>
      <c r="G131" s="134">
        <f t="shared" si="5"/>
        <v>0</v>
      </c>
      <c r="H131" s="7"/>
    </row>
    <row r="132" spans="1:8" s="3" customFormat="1" ht="12.75" customHeight="1" x14ac:dyDescent="0.2">
      <c r="A132" s="120">
        <f>(IF(E132=0,0))+IF(E132&gt;0,1+MAX(A$1:A131))</f>
        <v>0</v>
      </c>
      <c r="B132" s="60"/>
      <c r="C132" s="25"/>
      <c r="D132" s="85"/>
      <c r="E132" s="100"/>
      <c r="F132" s="92"/>
      <c r="G132" s="134">
        <f t="shared" si="5"/>
        <v>0</v>
      </c>
      <c r="H132" s="7"/>
    </row>
    <row r="133" spans="1:8" s="3" customFormat="1" x14ac:dyDescent="0.2">
      <c r="A133" s="120">
        <f>(IF(E133=0,0))+IF(E133&gt;0,1+MAX(A$1:A132))</f>
        <v>0</v>
      </c>
      <c r="B133" s="60" t="s">
        <v>68</v>
      </c>
      <c r="C133" s="37" t="s">
        <v>72</v>
      </c>
      <c r="D133" s="85"/>
      <c r="E133" s="90"/>
      <c r="F133" s="92"/>
      <c r="G133" s="134">
        <f t="shared" si="5"/>
        <v>0</v>
      </c>
      <c r="H133" s="7"/>
    </row>
    <row r="134" spans="1:8" s="3" customFormat="1" x14ac:dyDescent="0.2">
      <c r="A134" s="120">
        <f>(IF(E134=0,0))+IF(E134&gt;0,1+MAX(A$1:A133))</f>
        <v>0</v>
      </c>
      <c r="B134" s="60"/>
      <c r="C134" s="37"/>
      <c r="D134" s="85"/>
      <c r="E134" s="90"/>
      <c r="F134" s="92"/>
      <c r="G134" s="134">
        <f t="shared" si="5"/>
        <v>0</v>
      </c>
      <c r="H134" s="7"/>
    </row>
    <row r="135" spans="1:8" s="3" customFormat="1" x14ac:dyDescent="0.2">
      <c r="A135" s="120">
        <f>(IF(E135=0,0))+IF(E135&gt;0,1+MAX(A$1:A134))</f>
        <v>0</v>
      </c>
      <c r="B135" s="60" t="s">
        <v>69</v>
      </c>
      <c r="C135" s="30" t="s">
        <v>75</v>
      </c>
      <c r="D135" s="85"/>
      <c r="E135" s="90"/>
      <c r="F135" s="92"/>
      <c r="G135" s="134">
        <f t="shared" si="5"/>
        <v>0</v>
      </c>
      <c r="H135" s="7"/>
    </row>
    <row r="136" spans="1:8" s="3" customFormat="1" x14ac:dyDescent="0.2">
      <c r="A136" s="120">
        <f>(IF(E136=0,0))+IF(E136&gt;0,1+MAX(A$1:A135))</f>
        <v>0</v>
      </c>
      <c r="B136" s="60"/>
      <c r="C136" s="10"/>
      <c r="D136" s="85"/>
      <c r="E136" s="100"/>
      <c r="F136" s="92"/>
      <c r="G136" s="134">
        <f t="shared" si="5"/>
        <v>0</v>
      </c>
      <c r="H136" s="7"/>
    </row>
    <row r="137" spans="1:8" s="3" customFormat="1" x14ac:dyDescent="0.2">
      <c r="A137" s="120">
        <f>(IF(E137=0,0))+IF(E137&gt;0,1+MAX(A$1:A136))</f>
        <v>0</v>
      </c>
      <c r="B137" s="60" t="s">
        <v>112</v>
      </c>
      <c r="C137" s="27" t="s">
        <v>76</v>
      </c>
      <c r="D137" s="85"/>
      <c r="E137" s="90"/>
      <c r="F137" s="92"/>
      <c r="G137" s="134">
        <f t="shared" si="5"/>
        <v>0</v>
      </c>
      <c r="H137" s="7"/>
    </row>
    <row r="138" spans="1:8" s="3" customFormat="1" x14ac:dyDescent="0.2">
      <c r="A138" s="120">
        <f>(IF(E138=0,0))+IF(E138&gt;0,1+MAX(A$1:A137))</f>
        <v>27</v>
      </c>
      <c r="B138" s="60"/>
      <c r="C138" s="12" t="s">
        <v>75</v>
      </c>
      <c r="D138" s="85" t="s">
        <v>25</v>
      </c>
      <c r="E138" s="99">
        <v>16</v>
      </c>
      <c r="F138" s="97"/>
      <c r="G138" s="134">
        <f t="shared" si="5"/>
        <v>0</v>
      </c>
      <c r="H138" s="7"/>
    </row>
    <row r="139" spans="1:8" s="3" customFormat="1" ht="12.75" customHeight="1" x14ac:dyDescent="0.2">
      <c r="A139" s="120">
        <f>(IF(E139=0,0))+IF(E139&gt;0,1+MAX(A$1:A138))</f>
        <v>28</v>
      </c>
      <c r="B139" s="60"/>
      <c r="C139" s="12" t="s">
        <v>49</v>
      </c>
      <c r="D139" s="85" t="s">
        <v>25</v>
      </c>
      <c r="E139" s="99">
        <v>16</v>
      </c>
      <c r="F139" s="97"/>
      <c r="G139" s="134">
        <f t="shared" si="5"/>
        <v>0</v>
      </c>
      <c r="H139" s="7"/>
    </row>
    <row r="140" spans="1:8" s="3" customFormat="1" x14ac:dyDescent="0.2">
      <c r="A140" s="120">
        <f>(IF(E140=0,0))+IF(E140&gt;0,1+MAX(A$1:A139))</f>
        <v>0</v>
      </c>
      <c r="B140" s="60"/>
      <c r="C140" s="26"/>
      <c r="D140" s="85"/>
      <c r="E140" s="90"/>
      <c r="F140" s="92"/>
      <c r="G140" s="134">
        <f t="shared" si="5"/>
        <v>0</v>
      </c>
      <c r="H140" s="7"/>
    </row>
    <row r="141" spans="1:8" s="3" customFormat="1" x14ac:dyDescent="0.2">
      <c r="A141" s="120">
        <f>(IF(E141=0,0))+IF(E141&gt;0,1+MAX(A$1:A140))</f>
        <v>0</v>
      </c>
      <c r="B141" s="60" t="s">
        <v>113</v>
      </c>
      <c r="C141" s="21" t="s">
        <v>123</v>
      </c>
      <c r="D141" s="85"/>
      <c r="E141" s="100"/>
      <c r="F141" s="92"/>
      <c r="G141" s="134">
        <f t="shared" si="5"/>
        <v>0</v>
      </c>
      <c r="H141" s="7"/>
    </row>
    <row r="142" spans="1:8" s="3" customFormat="1" ht="25.5" x14ac:dyDescent="0.2">
      <c r="A142" s="120">
        <f>(IF(E142=0,0))+IF(E142&gt;0,1+MAX(A$1:A141))</f>
        <v>29</v>
      </c>
      <c r="B142" s="60"/>
      <c r="C142" s="12" t="s">
        <v>78</v>
      </c>
      <c r="D142" s="85" t="s">
        <v>24</v>
      </c>
      <c r="E142" s="100">
        <v>10.5</v>
      </c>
      <c r="F142" s="92"/>
      <c r="G142" s="134">
        <f t="shared" si="5"/>
        <v>0</v>
      </c>
      <c r="H142" s="7"/>
    </row>
    <row r="143" spans="1:8" s="3" customFormat="1" x14ac:dyDescent="0.2">
      <c r="A143" s="120">
        <f>(IF(E143=0,0))+IF(E143&gt;0,1+MAX(A$1:A142))</f>
        <v>30</v>
      </c>
      <c r="B143" s="60"/>
      <c r="C143" s="12" t="s">
        <v>26</v>
      </c>
      <c r="D143" s="85" t="s">
        <v>24</v>
      </c>
      <c r="E143" s="99">
        <v>15.8</v>
      </c>
      <c r="F143" s="97"/>
      <c r="G143" s="134">
        <f t="shared" si="5"/>
        <v>0</v>
      </c>
      <c r="H143" s="7"/>
    </row>
    <row r="144" spans="1:8" s="3" customFormat="1" x14ac:dyDescent="0.2">
      <c r="A144" s="120">
        <f>(IF(E144=0,0))+IF(E144&gt;0,1+MAX(A$1:A143))</f>
        <v>0</v>
      </c>
      <c r="B144" s="60"/>
      <c r="C144" s="21"/>
      <c r="D144" s="85"/>
      <c r="E144" s="90"/>
      <c r="F144" s="92"/>
      <c r="G144" s="134">
        <f t="shared" si="5"/>
        <v>0</v>
      </c>
      <c r="H144" s="7"/>
    </row>
    <row r="145" spans="1:8" s="3" customFormat="1" x14ac:dyDescent="0.2">
      <c r="A145" s="120">
        <f>(IF(E145=0,0))+IF(E145&gt;0,1+MAX(A$1:A144))</f>
        <v>0</v>
      </c>
      <c r="B145" s="60"/>
      <c r="C145" s="25"/>
      <c r="D145" s="85"/>
      <c r="E145" s="90"/>
      <c r="F145" s="92"/>
      <c r="G145" s="134"/>
      <c r="H145" s="7"/>
    </row>
    <row r="146" spans="1:8" s="3" customFormat="1" ht="31.5" customHeight="1" x14ac:dyDescent="0.2">
      <c r="A146" s="120">
        <f>(IF(E146=0,0))+IF(E146&gt;0,1+MAX(A$1:A145))</f>
        <v>0</v>
      </c>
      <c r="B146" s="60"/>
      <c r="C146" s="53" t="str">
        <f>" Sous Total H.T. - "&amp;C124</f>
        <v xml:space="preserve"> Sous Total H.T. - 5 - GRISAILLE "la découverte du tombeau vide"</v>
      </c>
      <c r="D146" s="93"/>
      <c r="E146" s="94"/>
      <c r="F146" s="95"/>
      <c r="G146" s="136">
        <f>SUM(G124:G144)</f>
        <v>0</v>
      </c>
      <c r="H146" s="7"/>
    </row>
    <row r="147" spans="1:8" s="3" customFormat="1" x14ac:dyDescent="0.2">
      <c r="A147" s="120">
        <f>(IF(E147=0,0))+IF(E147&gt;0,1+MAX(A$1:A146))</f>
        <v>0</v>
      </c>
      <c r="B147" s="57"/>
      <c r="C147" s="19" t="s">
        <v>35</v>
      </c>
      <c r="D147" s="76"/>
      <c r="E147" s="77"/>
      <c r="F147" s="81"/>
      <c r="G147" s="134"/>
      <c r="H147" s="8"/>
    </row>
    <row r="148" spans="1:8" s="3" customFormat="1" x14ac:dyDescent="0.2">
      <c r="A148" s="120">
        <f>(IF(E148=0,0))+IF(E148&gt;0,1+MAX(A$1:A147))</f>
        <v>0</v>
      </c>
      <c r="B148" s="57"/>
      <c r="C148" s="9"/>
      <c r="D148" s="76"/>
      <c r="E148" s="77"/>
      <c r="F148" s="81"/>
      <c r="G148" s="134"/>
      <c r="H148" s="7"/>
    </row>
    <row r="149" spans="1:8" s="3" customFormat="1" x14ac:dyDescent="0.2">
      <c r="A149" s="120">
        <f>(IF(E149=0,0))+IF(E149&gt;0,1+MAX(A$1:A148))</f>
        <v>0</v>
      </c>
      <c r="B149" s="60" t="s">
        <v>59</v>
      </c>
      <c r="C149" s="32" t="s">
        <v>67</v>
      </c>
      <c r="D149" s="85"/>
      <c r="E149" s="96"/>
      <c r="F149" s="97"/>
      <c r="G149" s="135"/>
      <c r="H149" s="7"/>
    </row>
    <row r="150" spans="1:8" s="3" customFormat="1" x14ac:dyDescent="0.2">
      <c r="A150" s="120">
        <f>(IF(E150=0,0))+IF(E150&gt;0,1+MAX(A$1:A149))</f>
        <v>0</v>
      </c>
      <c r="B150" s="60"/>
      <c r="C150" s="32"/>
      <c r="D150" s="85"/>
      <c r="E150" s="96"/>
      <c r="F150" s="97"/>
      <c r="G150" s="135"/>
      <c r="H150" s="7"/>
    </row>
    <row r="151" spans="1:8" s="3" customFormat="1" ht="25.5" x14ac:dyDescent="0.2">
      <c r="A151" s="120">
        <f>(IF(E151=0,0))+IF(E151&gt;0,1+MAX(A$1:A150))</f>
        <v>0</v>
      </c>
      <c r="B151" s="60" t="s">
        <v>63</v>
      </c>
      <c r="C151" s="35" t="s">
        <v>121</v>
      </c>
      <c r="D151" s="85"/>
      <c r="E151" s="90"/>
      <c r="F151" s="92"/>
      <c r="G151" s="134"/>
      <c r="H151" s="7"/>
    </row>
    <row r="152" spans="1:8" s="3" customFormat="1" x14ac:dyDescent="0.2">
      <c r="A152" s="120">
        <f>(IF(E152=0,0))+IF(E152&gt;0,1+MAX(A$1:A151))</f>
        <v>0</v>
      </c>
      <c r="B152" s="60"/>
      <c r="C152" s="41"/>
      <c r="D152" s="85"/>
      <c r="E152" s="99"/>
      <c r="F152" s="97"/>
      <c r="G152" s="134">
        <f t="shared" ref="G152" si="6">+E152*F152</f>
        <v>0</v>
      </c>
      <c r="H152" s="7"/>
    </row>
    <row r="153" spans="1:8" s="3" customFormat="1" x14ac:dyDescent="0.2">
      <c r="A153" s="120">
        <f>(IF(E153=0,0))+IF(E153&gt;0,1+MAX(A$1:A152))</f>
        <v>31</v>
      </c>
      <c r="B153" s="60"/>
      <c r="C153" s="40" t="s">
        <v>107</v>
      </c>
      <c r="D153" s="85" t="s">
        <v>8</v>
      </c>
      <c r="E153" s="90">
        <v>1</v>
      </c>
      <c r="F153" s="92"/>
      <c r="G153" s="134">
        <f>+E153*F153</f>
        <v>0</v>
      </c>
      <c r="H153" s="7"/>
    </row>
    <row r="154" spans="1:8" s="3" customFormat="1" ht="12.75" customHeight="1" x14ac:dyDescent="0.2">
      <c r="A154" s="120">
        <f>(IF(E154=0,0))+IF(E154&gt;0,1+MAX(A$1:A153))</f>
        <v>0</v>
      </c>
      <c r="B154" s="60"/>
      <c r="C154" s="12"/>
      <c r="D154" s="85"/>
      <c r="E154" s="100"/>
      <c r="F154" s="92"/>
      <c r="G154" s="134"/>
      <c r="H154" s="7"/>
    </row>
    <row r="155" spans="1:8" s="3" customFormat="1" x14ac:dyDescent="0.2">
      <c r="A155" s="120">
        <f>(IF(E155=0,0))+IF(E155&gt;0,1+MAX(A$1:A154))</f>
        <v>0</v>
      </c>
      <c r="B155" s="60"/>
      <c r="C155" s="25"/>
      <c r="D155" s="85"/>
      <c r="E155" s="90"/>
      <c r="F155" s="92"/>
      <c r="G155" s="134"/>
      <c r="H155" s="7"/>
    </row>
    <row r="156" spans="1:8" s="3" customFormat="1" ht="31.5" customHeight="1" x14ac:dyDescent="0.2">
      <c r="A156" s="120">
        <f>(IF(E156=0,0))+IF(E156&gt;0,1+MAX(A$1:A155))</f>
        <v>0</v>
      </c>
      <c r="B156" s="60"/>
      <c r="C156" s="53" t="str">
        <f>" Sous Total H.T. - "&amp;C147</f>
        <v xml:space="preserve"> Sous Total H.T. - 6 - GRISAILLE "la présentation au temple "</v>
      </c>
      <c r="D156" s="93"/>
      <c r="E156" s="94"/>
      <c r="F156" s="95"/>
      <c r="G156" s="136">
        <f>SUM(G147:G154)</f>
        <v>0</v>
      </c>
      <c r="H156" s="7"/>
    </row>
    <row r="157" spans="1:8" s="3" customFormat="1" x14ac:dyDescent="0.2">
      <c r="A157" s="120">
        <f>(IF(E157=0,0))+IF(E157&gt;0,1+MAX(A$1:A156))</f>
        <v>0</v>
      </c>
      <c r="B157" s="57"/>
      <c r="C157" s="19" t="s">
        <v>36</v>
      </c>
      <c r="D157" s="76"/>
      <c r="E157" s="77"/>
      <c r="F157" s="81"/>
      <c r="G157" s="134"/>
      <c r="H157" s="8"/>
    </row>
    <row r="158" spans="1:8" s="3" customFormat="1" x14ac:dyDescent="0.2">
      <c r="A158" s="120">
        <f>(IF(E158=0,0))+IF(E158&gt;0,1+MAX(A$1:A157))</f>
        <v>0</v>
      </c>
      <c r="B158" s="57"/>
      <c r="C158" s="9"/>
      <c r="D158" s="76"/>
      <c r="E158" s="77"/>
      <c r="F158" s="81"/>
      <c r="G158" s="134"/>
      <c r="H158" s="7"/>
    </row>
    <row r="159" spans="1:8" s="3" customFormat="1" x14ac:dyDescent="0.2">
      <c r="A159" s="120">
        <f>(IF(E159=0,0))+IF(E159&gt;0,1+MAX(A$1:A158))</f>
        <v>0</v>
      </c>
      <c r="B159" s="60" t="s">
        <v>59</v>
      </c>
      <c r="C159" s="32" t="s">
        <v>67</v>
      </c>
      <c r="D159" s="85"/>
      <c r="E159" s="96"/>
      <c r="F159" s="97"/>
      <c r="G159" s="135"/>
      <c r="H159" s="7"/>
    </row>
    <row r="160" spans="1:8" s="3" customFormat="1" x14ac:dyDescent="0.2">
      <c r="A160" s="120">
        <f>(IF(E160=0,0))+IF(E160&gt;0,1+MAX(A$1:A159))</f>
        <v>0</v>
      </c>
      <c r="B160" s="60"/>
      <c r="C160" s="32"/>
      <c r="D160" s="85"/>
      <c r="E160" s="96"/>
      <c r="F160" s="97"/>
      <c r="G160" s="135"/>
      <c r="H160" s="7"/>
    </row>
    <row r="161" spans="1:8" s="3" customFormat="1" ht="25.5" x14ac:dyDescent="0.2">
      <c r="A161" s="120">
        <f>(IF(E161=0,0))+IF(E161&gt;0,1+MAX(A$1:A160))</f>
        <v>0</v>
      </c>
      <c r="B161" s="60" t="s">
        <v>63</v>
      </c>
      <c r="C161" s="35" t="s">
        <v>124</v>
      </c>
      <c r="D161" s="85"/>
      <c r="E161" s="90"/>
      <c r="F161" s="92"/>
      <c r="G161" s="134"/>
      <c r="H161" s="7"/>
    </row>
    <row r="162" spans="1:8" s="3" customFormat="1" x14ac:dyDescent="0.2">
      <c r="A162" s="120">
        <f>(IF(E162=0,0))+IF(E162&gt;0,1+MAX(A$1:A161))</f>
        <v>0</v>
      </c>
      <c r="B162" s="60"/>
      <c r="C162" s="21"/>
      <c r="D162" s="85"/>
      <c r="E162" s="96"/>
      <c r="F162" s="97"/>
      <c r="G162" s="135"/>
      <c r="H162" s="7"/>
    </row>
    <row r="163" spans="1:8" s="3" customFormat="1" x14ac:dyDescent="0.2">
      <c r="A163" s="120">
        <f>(IF(E163=0,0))+IF(E163&gt;0,1+MAX(A$1:A162))</f>
        <v>32</v>
      </c>
      <c r="B163" s="60"/>
      <c r="C163" s="40" t="s">
        <v>107</v>
      </c>
      <c r="D163" s="85" t="s">
        <v>8</v>
      </c>
      <c r="E163" s="90">
        <v>1</v>
      </c>
      <c r="F163" s="92"/>
      <c r="G163" s="134">
        <f>+E163*F163</f>
        <v>0</v>
      </c>
      <c r="H163" s="7"/>
    </row>
    <row r="164" spans="1:8" s="3" customFormat="1" ht="12.75" customHeight="1" x14ac:dyDescent="0.2">
      <c r="A164" s="120">
        <f>(IF(E164=0,0))+IF(E164&gt;0,1+MAX(A$1:A163))</f>
        <v>0</v>
      </c>
      <c r="B164" s="60"/>
      <c r="C164" s="12"/>
      <c r="D164" s="85"/>
      <c r="E164" s="100"/>
      <c r="F164" s="92"/>
      <c r="G164" s="134"/>
      <c r="H164" s="7"/>
    </row>
    <row r="165" spans="1:8" s="3" customFormat="1" x14ac:dyDescent="0.2">
      <c r="A165" s="120">
        <f>(IF(E165=0,0))+IF(E165&gt;0,1+MAX(A$1:A164))</f>
        <v>0</v>
      </c>
      <c r="B165" s="60"/>
      <c r="C165" s="25"/>
      <c r="D165" s="85"/>
      <c r="E165" s="90"/>
      <c r="F165" s="92"/>
      <c r="G165" s="134"/>
      <c r="H165" s="7"/>
    </row>
    <row r="166" spans="1:8" s="3" customFormat="1" ht="31.5" customHeight="1" x14ac:dyDescent="0.2">
      <c r="A166" s="120">
        <f>(IF(E166=0,0))+IF(E166&gt;0,1+MAX(A$1:A165))</f>
        <v>0</v>
      </c>
      <c r="B166" s="60"/>
      <c r="C166" s="28" t="str">
        <f>" TOTAL H.T. - "&amp;C157</f>
        <v xml:space="preserve"> TOTAL H.T. - 7 - GRISAILLE "' l'annonciation "</v>
      </c>
      <c r="D166" s="93"/>
      <c r="E166" s="94"/>
      <c r="F166" s="95"/>
      <c r="G166" s="136">
        <f>SUM(G157:G165)</f>
        <v>0</v>
      </c>
      <c r="H166" s="7"/>
    </row>
    <row r="167" spans="1:8" s="3" customFormat="1" x14ac:dyDescent="0.2">
      <c r="A167" s="120">
        <f>(IF(E167=0,0))+IF(E167&gt;0,1+MAX(A$1:A166))</f>
        <v>0</v>
      </c>
      <c r="B167" s="57"/>
      <c r="C167" s="19" t="s">
        <v>30</v>
      </c>
      <c r="D167" s="76"/>
      <c r="E167" s="77"/>
      <c r="F167" s="81"/>
      <c r="G167" s="134"/>
      <c r="H167" s="8"/>
    </row>
    <row r="168" spans="1:8" s="3" customFormat="1" x14ac:dyDescent="0.2">
      <c r="A168" s="120">
        <f>(IF(E168=0,0))+IF(E168&gt;0,1+MAX(A$1:A167))</f>
        <v>0</v>
      </c>
      <c r="B168" s="57"/>
      <c r="C168" s="9"/>
      <c r="D168" s="76"/>
      <c r="E168" s="77"/>
      <c r="F168" s="81"/>
      <c r="G168" s="134"/>
      <c r="H168" s="7"/>
    </row>
    <row r="169" spans="1:8" s="3" customFormat="1" x14ac:dyDescent="0.2">
      <c r="A169" s="120">
        <f>(IF(E169=0,0))+IF(E169&gt;0,1+MAX(A$1:A168))</f>
        <v>0</v>
      </c>
      <c r="B169" s="60" t="s">
        <v>59</v>
      </c>
      <c r="C169" s="32" t="s">
        <v>67</v>
      </c>
      <c r="D169" s="85"/>
      <c r="E169" s="96"/>
      <c r="F169" s="97"/>
      <c r="G169" s="135"/>
      <c r="H169" s="7"/>
    </row>
    <row r="170" spans="1:8" s="3" customFormat="1" x14ac:dyDescent="0.2">
      <c r="A170" s="120">
        <f>(IF(E170=0,0))+IF(E170&gt;0,1+MAX(A$1:A169))</f>
        <v>0</v>
      </c>
      <c r="B170" s="60"/>
      <c r="C170" s="32"/>
      <c r="D170" s="85"/>
      <c r="E170" s="96"/>
      <c r="F170" s="97"/>
      <c r="G170" s="135"/>
      <c r="H170" s="7"/>
    </row>
    <row r="171" spans="1:8" s="3" customFormat="1" ht="25.5" x14ac:dyDescent="0.2">
      <c r="A171" s="120">
        <f>(IF(E171=0,0))+IF(E171&gt;0,1+MAX(A$1:A170))</f>
        <v>0</v>
      </c>
      <c r="B171" s="60" t="s">
        <v>63</v>
      </c>
      <c r="C171" s="35" t="s">
        <v>124</v>
      </c>
      <c r="D171" s="85"/>
      <c r="E171" s="90"/>
      <c r="F171" s="92"/>
      <c r="G171" s="134"/>
      <c r="H171" s="7"/>
    </row>
    <row r="172" spans="1:8" s="3" customFormat="1" x14ac:dyDescent="0.2">
      <c r="A172" s="120">
        <f>(IF(E172=0,0))+IF(E172&gt;0,1+MAX(A$1:A171))</f>
        <v>0</v>
      </c>
      <c r="B172" s="60"/>
      <c r="C172" s="21"/>
      <c r="D172" s="85"/>
      <c r="E172" s="96"/>
      <c r="F172" s="97"/>
      <c r="G172" s="135"/>
      <c r="H172" s="7"/>
    </row>
    <row r="173" spans="1:8" s="3" customFormat="1" x14ac:dyDescent="0.2">
      <c r="A173" s="120">
        <f>(IF(E173=0,0))+IF(E173&gt;0,1+MAX(A$1:A172))</f>
        <v>33</v>
      </c>
      <c r="B173" s="60"/>
      <c r="C173" s="40" t="s">
        <v>107</v>
      </c>
      <c r="D173" s="85" t="s">
        <v>8</v>
      </c>
      <c r="E173" s="90">
        <v>1</v>
      </c>
      <c r="F173" s="92"/>
      <c r="G173" s="134">
        <f>+E173*F173</f>
        <v>0</v>
      </c>
      <c r="H173" s="7"/>
    </row>
    <row r="174" spans="1:8" s="3" customFormat="1" ht="12.75" customHeight="1" x14ac:dyDescent="0.2">
      <c r="A174" s="120">
        <f>(IF(E174=0,0))+IF(E174&gt;0,1+MAX(A$1:A173))</f>
        <v>0</v>
      </c>
      <c r="B174" s="60"/>
      <c r="C174" s="12"/>
      <c r="D174" s="85"/>
      <c r="E174" s="100"/>
      <c r="F174" s="92"/>
      <c r="G174" s="134"/>
      <c r="H174" s="7"/>
    </row>
    <row r="175" spans="1:8" s="3" customFormat="1" x14ac:dyDescent="0.2">
      <c r="A175" s="120">
        <f>(IF(E175=0,0))+IF(E175&gt;0,1+MAX(A$1:A174))</f>
        <v>0</v>
      </c>
      <c r="B175" s="60"/>
      <c r="C175" s="25"/>
      <c r="D175" s="85"/>
      <c r="E175" s="90"/>
      <c r="F175" s="92"/>
      <c r="G175" s="134"/>
      <c r="H175" s="7"/>
    </row>
    <row r="176" spans="1:8" s="3" customFormat="1" ht="31.5" customHeight="1" x14ac:dyDescent="0.2">
      <c r="A176" s="120">
        <f>(IF(E176=0,0))+IF(E176&gt;0,1+MAX(A$1:A175))</f>
        <v>0</v>
      </c>
      <c r="B176" s="60"/>
      <c r="C176" s="28" t="str">
        <f>" TOTAL H.T. - "&amp;C167</f>
        <v xml:space="preserve"> TOTAL H.T. - 8 - BLASONS</v>
      </c>
      <c r="D176" s="93"/>
      <c r="E176" s="94"/>
      <c r="F176" s="95"/>
      <c r="G176" s="136">
        <f>SUM(G167:G175)</f>
        <v>0</v>
      </c>
      <c r="H176" s="7"/>
    </row>
    <row r="177" spans="1:8" s="3" customFormat="1" x14ac:dyDescent="0.2">
      <c r="A177" s="120">
        <f>(IF(E177=0,0))+IF(E177&gt;0,1+MAX(A$1:A176))</f>
        <v>0</v>
      </c>
      <c r="B177" s="57"/>
      <c r="C177" s="19" t="s">
        <v>39</v>
      </c>
      <c r="D177" s="76"/>
      <c r="E177" s="77"/>
      <c r="F177" s="81"/>
      <c r="G177" s="134"/>
      <c r="H177" s="8"/>
    </row>
    <row r="178" spans="1:8" s="3" customFormat="1" x14ac:dyDescent="0.2">
      <c r="A178" s="120">
        <f>(IF(E178=0,0))+IF(E178&gt;0,1+MAX(A$1:A177))</f>
        <v>0</v>
      </c>
      <c r="B178" s="57"/>
      <c r="C178" s="9"/>
      <c r="D178" s="76"/>
      <c r="E178" s="77"/>
      <c r="F178" s="81"/>
      <c r="G178" s="134"/>
      <c r="H178" s="7"/>
    </row>
    <row r="179" spans="1:8" s="3" customFormat="1" x14ac:dyDescent="0.2">
      <c r="A179" s="120">
        <f>(IF(E179=0,0))+IF(E179&gt;0,1+MAX(A$1:A178))</f>
        <v>0</v>
      </c>
      <c r="B179" s="60" t="s">
        <v>59</v>
      </c>
      <c r="C179" s="32" t="s">
        <v>67</v>
      </c>
      <c r="D179" s="85"/>
      <c r="E179" s="96"/>
      <c r="F179" s="97"/>
      <c r="G179" s="135"/>
      <c r="H179" s="7"/>
    </row>
    <row r="180" spans="1:8" s="3" customFormat="1" x14ac:dyDescent="0.2">
      <c r="A180" s="120">
        <f>(IF(E180=0,0))+IF(E180&gt;0,1+MAX(A$1:A179))</f>
        <v>0</v>
      </c>
      <c r="B180" s="60"/>
      <c r="C180" s="32"/>
      <c r="D180" s="85"/>
      <c r="E180" s="96"/>
      <c r="F180" s="97"/>
      <c r="G180" s="135"/>
      <c r="H180" s="7"/>
    </row>
    <row r="181" spans="1:8" s="3" customFormat="1" ht="25.5" x14ac:dyDescent="0.2">
      <c r="A181" s="120">
        <f>(IF(E181=0,0))+IF(E181&gt;0,1+MAX(A$1:A180))</f>
        <v>0</v>
      </c>
      <c r="B181" s="60" t="s">
        <v>63</v>
      </c>
      <c r="C181" s="35" t="s">
        <v>124</v>
      </c>
      <c r="D181" s="85"/>
      <c r="E181" s="90"/>
      <c r="F181" s="92"/>
      <c r="G181" s="134"/>
      <c r="H181" s="7"/>
    </row>
    <row r="182" spans="1:8" s="3" customFormat="1" x14ac:dyDescent="0.2">
      <c r="A182" s="120">
        <f>(IF(E182=0,0))+IF(E182&gt;0,1+MAX(A$1:A181))</f>
        <v>0</v>
      </c>
      <c r="B182" s="60"/>
      <c r="C182" s="21"/>
      <c r="D182" s="85"/>
      <c r="E182" s="96"/>
      <c r="F182" s="97"/>
      <c r="G182" s="135"/>
      <c r="H182" s="7"/>
    </row>
    <row r="183" spans="1:8" s="3" customFormat="1" x14ac:dyDescent="0.2">
      <c r="A183" s="120">
        <f>(IF(E183=0,0))+IF(E183&gt;0,1+MAX(A$1:A182))</f>
        <v>34</v>
      </c>
      <c r="B183" s="60"/>
      <c r="C183" s="40" t="s">
        <v>107</v>
      </c>
      <c r="D183" s="85" t="s">
        <v>8</v>
      </c>
      <c r="E183" s="90">
        <v>1</v>
      </c>
      <c r="F183" s="92"/>
      <c r="G183" s="134">
        <f>+E183*F183</f>
        <v>0</v>
      </c>
      <c r="H183" s="7"/>
    </row>
    <row r="184" spans="1:8" s="3" customFormat="1" x14ac:dyDescent="0.2">
      <c r="A184" s="120">
        <f>(IF(E184=0,0))+IF(E184&gt;0,1+MAX(A$1:A183))</f>
        <v>0</v>
      </c>
      <c r="B184" s="60"/>
      <c r="C184" s="26"/>
      <c r="D184" s="85"/>
      <c r="E184" s="90"/>
      <c r="F184" s="92"/>
      <c r="G184" s="134"/>
      <c r="H184" s="7"/>
    </row>
    <row r="185" spans="1:8" s="3" customFormat="1" x14ac:dyDescent="0.2">
      <c r="A185" s="120">
        <f>(IF(E185=0,0))+IF(E185&gt;0,1+MAX(A$1:A184))</f>
        <v>0</v>
      </c>
      <c r="B185" s="60"/>
      <c r="C185" s="25"/>
      <c r="D185" s="85"/>
      <c r="E185" s="90"/>
      <c r="F185" s="92"/>
      <c r="G185" s="134"/>
      <c r="H185" s="7"/>
    </row>
    <row r="186" spans="1:8" s="3" customFormat="1" ht="31.5" customHeight="1" x14ac:dyDescent="0.2">
      <c r="A186" s="120">
        <f>(IF(E186=0,0))+IF(E186&gt;0,1+MAX(A$1:A185))</f>
        <v>0</v>
      </c>
      <c r="B186" s="60"/>
      <c r="C186" s="28" t="str">
        <f>" TOTAL H.T. - "&amp;C177</f>
        <v xml:space="preserve"> TOTAL H.T. - 9 - GRISAILLE "la rencontre de marie et Elisabeth"</v>
      </c>
      <c r="D186" s="93"/>
      <c r="E186" s="94"/>
      <c r="F186" s="95"/>
      <c r="G186" s="136">
        <f>SUM(G177:G185)</f>
        <v>0</v>
      </c>
      <c r="H186" s="7"/>
    </row>
    <row r="187" spans="1:8" s="3" customFormat="1" x14ac:dyDescent="0.2">
      <c r="A187" s="120">
        <f>(IF(E187=0,0))+IF(E187&gt;0,1+MAX(A$1:A186))</f>
        <v>0</v>
      </c>
      <c r="B187" s="57"/>
      <c r="C187" s="19" t="s">
        <v>40</v>
      </c>
      <c r="D187" s="76"/>
      <c r="E187" s="77"/>
      <c r="F187" s="81"/>
      <c r="G187" s="134"/>
      <c r="H187" s="8"/>
    </row>
    <row r="188" spans="1:8" s="3" customFormat="1" x14ac:dyDescent="0.2">
      <c r="A188" s="120">
        <f>(IF(E188=0,0))+IF(E188&gt;0,1+MAX(A$1:A187))</f>
        <v>0</v>
      </c>
      <c r="B188" s="57"/>
      <c r="C188" s="9"/>
      <c r="D188" s="76"/>
      <c r="E188" s="77"/>
      <c r="F188" s="81"/>
      <c r="G188" s="134"/>
      <c r="H188" s="7"/>
    </row>
    <row r="189" spans="1:8" s="3" customFormat="1" x14ac:dyDescent="0.2">
      <c r="A189" s="120">
        <f>(IF(E189=0,0))+IF(E189&gt;0,1+MAX(A$1:A188))</f>
        <v>0</v>
      </c>
      <c r="B189" s="60" t="s">
        <v>59</v>
      </c>
      <c r="C189" s="32" t="s">
        <v>67</v>
      </c>
      <c r="D189" s="85"/>
      <c r="E189" s="96"/>
      <c r="F189" s="97"/>
      <c r="G189" s="135"/>
      <c r="H189" s="7"/>
    </row>
    <row r="190" spans="1:8" s="3" customFormat="1" x14ac:dyDescent="0.2">
      <c r="A190" s="120">
        <f>(IF(E190=0,0))+IF(E190&gt;0,1+MAX(A$1:A189))</f>
        <v>0</v>
      </c>
      <c r="B190" s="60"/>
      <c r="C190" s="32"/>
      <c r="D190" s="85"/>
      <c r="E190" s="96"/>
      <c r="F190" s="97"/>
      <c r="G190" s="135"/>
      <c r="H190" s="7"/>
    </row>
    <row r="191" spans="1:8" s="3" customFormat="1" ht="25.5" x14ac:dyDescent="0.2">
      <c r="A191" s="120">
        <f>(IF(E191=0,0))+IF(E191&gt;0,1+MAX(A$1:A190))</f>
        <v>0</v>
      </c>
      <c r="B191" s="60" t="s">
        <v>63</v>
      </c>
      <c r="C191" s="35" t="s">
        <v>124</v>
      </c>
      <c r="D191" s="85"/>
      <c r="E191" s="90"/>
      <c r="F191" s="92"/>
      <c r="G191" s="134"/>
      <c r="H191" s="7"/>
    </row>
    <row r="192" spans="1:8" s="3" customFormat="1" x14ac:dyDescent="0.2">
      <c r="A192" s="120">
        <f>(IF(E192=0,0))+IF(E192&gt;0,1+MAX(A$1:A191))</f>
        <v>0</v>
      </c>
      <c r="B192" s="60"/>
      <c r="C192" s="21"/>
      <c r="D192" s="85"/>
      <c r="E192" s="96"/>
      <c r="F192" s="97"/>
      <c r="G192" s="135"/>
      <c r="H192" s="7"/>
    </row>
    <row r="193" spans="1:8" s="3" customFormat="1" x14ac:dyDescent="0.2">
      <c r="A193" s="120">
        <f>(IF(E193=0,0))+IF(E193&gt;0,1+MAX(A$1:A192))</f>
        <v>35</v>
      </c>
      <c r="B193" s="60"/>
      <c r="C193" s="40" t="s">
        <v>107</v>
      </c>
      <c r="D193" s="85" t="s">
        <v>8</v>
      </c>
      <c r="E193" s="90">
        <v>1</v>
      </c>
      <c r="F193" s="92"/>
      <c r="G193" s="134">
        <f>+E193*F193</f>
        <v>0</v>
      </c>
      <c r="H193" s="7"/>
    </row>
    <row r="194" spans="1:8" s="3" customFormat="1" ht="12.75" customHeight="1" x14ac:dyDescent="0.2">
      <c r="A194" s="120">
        <f>(IF(E194=0,0))+IF(E194&gt;0,1+MAX(A$1:A193))</f>
        <v>0</v>
      </c>
      <c r="B194" s="60"/>
      <c r="C194" s="12"/>
      <c r="D194" s="85"/>
      <c r="E194" s="100"/>
      <c r="F194" s="92"/>
      <c r="G194" s="134"/>
      <c r="H194" s="7"/>
    </row>
    <row r="195" spans="1:8" s="3" customFormat="1" ht="12.75" customHeight="1" x14ac:dyDescent="0.2">
      <c r="A195" s="120">
        <f>(IF(E195=0,0))+IF(E195&gt;0,1+MAX(A$1:A194))</f>
        <v>0</v>
      </c>
      <c r="B195" s="60"/>
      <c r="C195" s="25"/>
      <c r="D195" s="85"/>
      <c r="E195" s="100"/>
      <c r="F195" s="92"/>
      <c r="G195" s="134"/>
      <c r="H195" s="7"/>
    </row>
    <row r="196" spans="1:8" s="3" customFormat="1" ht="31.5" customHeight="1" x14ac:dyDescent="0.2">
      <c r="A196" s="120">
        <f>(IF(E196=0,0))+IF(E196&gt;0,1+MAX(A$1:A195))</f>
        <v>0</v>
      </c>
      <c r="B196" s="60"/>
      <c r="C196" s="53" t="str">
        <f>" TOTAL H.T. - "&amp;C187</f>
        <v xml:space="preserve"> TOTAL H.T. - 10 - GRISAILLE "l'institution du Rosaire"</v>
      </c>
      <c r="D196" s="93"/>
      <c r="E196" s="94"/>
      <c r="F196" s="95"/>
      <c r="G196" s="136">
        <f>SUM(G187:G195)</f>
        <v>0</v>
      </c>
      <c r="H196" s="7"/>
    </row>
    <row r="197" spans="1:8" s="3" customFormat="1" x14ac:dyDescent="0.2">
      <c r="A197" s="120">
        <f>(IF(E197=0,0))+IF(E197&gt;0,1+MAX(A$1:A196))</f>
        <v>0</v>
      </c>
      <c r="B197" s="57"/>
      <c r="C197" s="19" t="s">
        <v>41</v>
      </c>
      <c r="D197" s="76"/>
      <c r="E197" s="77"/>
      <c r="F197" s="81"/>
      <c r="G197" s="134"/>
      <c r="H197" s="8"/>
    </row>
    <row r="198" spans="1:8" s="3" customFormat="1" x14ac:dyDescent="0.2">
      <c r="A198" s="120">
        <f>(IF(E198=0,0))+IF(E198&gt;0,1+MAX(A$1:A197))</f>
        <v>0</v>
      </c>
      <c r="B198" s="57"/>
      <c r="C198" s="9"/>
      <c r="D198" s="76"/>
      <c r="E198" s="77"/>
      <c r="F198" s="81"/>
      <c r="G198" s="134"/>
      <c r="H198" s="7"/>
    </row>
    <row r="199" spans="1:8" s="3" customFormat="1" x14ac:dyDescent="0.2">
      <c r="A199" s="120">
        <f>(IF(E199=0,0))+IF(E199&gt;0,1+MAX(A$1:A198))</f>
        <v>0</v>
      </c>
      <c r="B199" s="60" t="s">
        <v>59</v>
      </c>
      <c r="C199" s="32" t="s">
        <v>67</v>
      </c>
      <c r="D199" s="85"/>
      <c r="E199" s="96"/>
      <c r="F199" s="97"/>
      <c r="G199" s="135"/>
      <c r="H199" s="7"/>
    </row>
    <row r="200" spans="1:8" s="3" customFormat="1" x14ac:dyDescent="0.2">
      <c r="A200" s="120">
        <f>(IF(E200=0,0))+IF(E200&gt;0,1+MAX(A$1:A199))</f>
        <v>0</v>
      </c>
      <c r="B200" s="60"/>
      <c r="C200" s="32"/>
      <c r="D200" s="85"/>
      <c r="E200" s="96"/>
      <c r="F200" s="97"/>
      <c r="G200" s="135"/>
      <c r="H200" s="7"/>
    </row>
    <row r="201" spans="1:8" s="3" customFormat="1" ht="25.5" x14ac:dyDescent="0.2">
      <c r="A201" s="120">
        <f>(IF(E201=0,0))+IF(E201&gt;0,1+MAX(A$1:A200))</f>
        <v>0</v>
      </c>
      <c r="B201" s="60" t="s">
        <v>63</v>
      </c>
      <c r="C201" s="35" t="s">
        <v>124</v>
      </c>
      <c r="D201" s="85"/>
      <c r="E201" s="90"/>
      <c r="F201" s="92"/>
      <c r="G201" s="134"/>
      <c r="H201" s="7"/>
    </row>
    <row r="202" spans="1:8" s="3" customFormat="1" x14ac:dyDescent="0.2">
      <c r="A202" s="120">
        <f>(IF(E202=0,0))+IF(E202&gt;0,1+MAX(A$1:A201))</f>
        <v>0</v>
      </c>
      <c r="B202" s="60"/>
      <c r="C202" s="21"/>
      <c r="D202" s="85"/>
      <c r="E202" s="96"/>
      <c r="F202" s="97"/>
      <c r="G202" s="135"/>
      <c r="H202" s="7"/>
    </row>
    <row r="203" spans="1:8" s="3" customFormat="1" x14ac:dyDescent="0.2">
      <c r="A203" s="120">
        <f>(IF(E203=0,0))+IF(E203&gt;0,1+MAX(A$1:A202))</f>
        <v>36</v>
      </c>
      <c r="B203" s="60"/>
      <c r="C203" s="40" t="s">
        <v>107</v>
      </c>
      <c r="D203" s="85" t="s">
        <v>8</v>
      </c>
      <c r="E203" s="90">
        <v>1</v>
      </c>
      <c r="F203" s="92"/>
      <c r="G203" s="134">
        <f>+E203*F203</f>
        <v>0</v>
      </c>
      <c r="H203" s="7"/>
    </row>
    <row r="204" spans="1:8" s="3" customFormat="1" x14ac:dyDescent="0.2">
      <c r="A204" s="120">
        <f>(IF(E204=0,0))+IF(E204&gt;0,1+MAX(A$1:A203))</f>
        <v>0</v>
      </c>
      <c r="B204" s="60"/>
      <c r="C204" s="40"/>
      <c r="D204" s="85"/>
      <c r="E204" s="90"/>
      <c r="F204" s="92"/>
      <c r="G204" s="134">
        <f t="shared" ref="G204:G217" si="7">+E204*F204</f>
        <v>0</v>
      </c>
      <c r="H204" s="7"/>
    </row>
    <row r="205" spans="1:8" s="3" customFormat="1" ht="12.75" customHeight="1" x14ac:dyDescent="0.2">
      <c r="A205" s="120">
        <f>(IF(E205=0,0))+IF(E205&gt;0,1+MAX(A$1:A204))</f>
        <v>0</v>
      </c>
      <c r="B205" s="60"/>
      <c r="C205" s="12"/>
      <c r="D205" s="85"/>
      <c r="E205" s="100"/>
      <c r="F205" s="92"/>
      <c r="G205" s="134">
        <f t="shared" si="7"/>
        <v>0</v>
      </c>
      <c r="H205" s="7"/>
    </row>
    <row r="206" spans="1:8" s="3" customFormat="1" ht="16.5" customHeight="1" x14ac:dyDescent="0.2">
      <c r="A206" s="120">
        <f>(IF(E206=0,0))+IF(E206&gt;0,1+MAX(A$1:A205))</f>
        <v>0</v>
      </c>
      <c r="B206" s="60" t="s">
        <v>68</v>
      </c>
      <c r="C206" s="37" t="s">
        <v>72</v>
      </c>
      <c r="D206" s="85"/>
      <c r="E206" s="90"/>
      <c r="F206" s="92"/>
      <c r="G206" s="134">
        <f t="shared" si="7"/>
        <v>0</v>
      </c>
      <c r="H206" s="7"/>
    </row>
    <row r="207" spans="1:8" s="3" customFormat="1" x14ac:dyDescent="0.2">
      <c r="A207" s="120">
        <f>(IF(E207=0,0))+IF(E207&gt;0,1+MAX(A$1:A206))</f>
        <v>0</v>
      </c>
      <c r="B207" s="60"/>
      <c r="C207" s="12"/>
      <c r="D207" s="85"/>
      <c r="E207" s="90"/>
      <c r="F207" s="92"/>
      <c r="G207" s="134">
        <f t="shared" si="7"/>
        <v>0</v>
      </c>
      <c r="H207" s="7"/>
    </row>
    <row r="208" spans="1:8" s="3" customFormat="1" x14ac:dyDescent="0.2">
      <c r="A208" s="120">
        <f>(IF(E208=0,0))+IF(E208&gt;0,1+MAX(A$1:A207))</f>
        <v>0</v>
      </c>
      <c r="B208" s="60" t="s">
        <v>69</v>
      </c>
      <c r="C208" s="30" t="s">
        <v>75</v>
      </c>
      <c r="D208" s="85"/>
      <c r="E208" s="90"/>
      <c r="F208" s="92"/>
      <c r="G208" s="134">
        <f t="shared" si="7"/>
        <v>0</v>
      </c>
      <c r="H208" s="7"/>
    </row>
    <row r="209" spans="1:11" s="3" customFormat="1" x14ac:dyDescent="0.2">
      <c r="A209" s="120">
        <f>(IF(E209=0,0))+IF(E209&gt;0,1+MAX(A$1:A208))</f>
        <v>0</v>
      </c>
      <c r="B209" s="60"/>
      <c r="C209" s="10"/>
      <c r="D209" s="85"/>
      <c r="E209" s="100"/>
      <c r="F209" s="92"/>
      <c r="G209" s="134">
        <f t="shared" si="7"/>
        <v>0</v>
      </c>
      <c r="H209" s="7"/>
    </row>
    <row r="210" spans="1:11" s="3" customFormat="1" x14ac:dyDescent="0.2">
      <c r="A210" s="120">
        <f>(IF(E210=0,0))+IF(E210&gt;0,1+MAX(A$1:A209))</f>
        <v>0</v>
      </c>
      <c r="B210" s="60" t="s">
        <v>112</v>
      </c>
      <c r="C210" s="27" t="s">
        <v>76</v>
      </c>
      <c r="D210" s="85"/>
      <c r="E210" s="90"/>
      <c r="F210" s="92"/>
      <c r="G210" s="134">
        <f t="shared" si="7"/>
        <v>0</v>
      </c>
      <c r="H210" s="7"/>
    </row>
    <row r="211" spans="1:11" s="3" customFormat="1" x14ac:dyDescent="0.2">
      <c r="A211" s="120">
        <f>(IF(E211=0,0))+IF(E211&gt;0,1+MAX(A$1:A210))</f>
        <v>37</v>
      </c>
      <c r="B211" s="60"/>
      <c r="C211" s="12" t="s">
        <v>75</v>
      </c>
      <c r="D211" s="85" t="s">
        <v>25</v>
      </c>
      <c r="E211" s="99">
        <v>13.8</v>
      </c>
      <c r="F211" s="97"/>
      <c r="G211" s="134">
        <f t="shared" si="7"/>
        <v>0</v>
      </c>
      <c r="H211" s="7"/>
    </row>
    <row r="212" spans="1:11" s="3" customFormat="1" ht="12.75" customHeight="1" x14ac:dyDescent="0.2">
      <c r="A212" s="120">
        <f>(IF(E212=0,0))+IF(E212&gt;0,1+MAX(A$1:A211))</f>
        <v>38</v>
      </c>
      <c r="B212" s="60"/>
      <c r="C212" s="12" t="s">
        <v>49</v>
      </c>
      <c r="D212" s="85" t="s">
        <v>25</v>
      </c>
      <c r="E212" s="99">
        <v>13.8</v>
      </c>
      <c r="F212" s="97"/>
      <c r="G212" s="134">
        <f t="shared" si="7"/>
        <v>0</v>
      </c>
      <c r="H212" s="7"/>
    </row>
    <row r="213" spans="1:11" s="3" customFormat="1" x14ac:dyDescent="0.2">
      <c r="A213" s="120">
        <f>(IF(E213=0,0))+IF(E213&gt;0,1+MAX(A$1:A212))</f>
        <v>0</v>
      </c>
      <c r="B213" s="60"/>
      <c r="C213" s="26"/>
      <c r="D213" s="85"/>
      <c r="E213" s="90"/>
      <c r="F213" s="92"/>
      <c r="G213" s="134">
        <f t="shared" si="7"/>
        <v>0</v>
      </c>
      <c r="H213" s="7"/>
    </row>
    <row r="214" spans="1:11" s="3" customFormat="1" x14ac:dyDescent="0.2">
      <c r="A214" s="120">
        <f>(IF(E214=0,0))+IF(E214&gt;0,1+MAX(A$1:A213))</f>
        <v>0</v>
      </c>
      <c r="B214" s="60" t="s">
        <v>113</v>
      </c>
      <c r="C214" s="21" t="s">
        <v>77</v>
      </c>
      <c r="D214" s="85"/>
      <c r="E214" s="100"/>
      <c r="F214" s="92"/>
      <c r="G214" s="134">
        <f t="shared" si="7"/>
        <v>0</v>
      </c>
      <c r="H214" s="7"/>
    </row>
    <row r="215" spans="1:11" s="3" customFormat="1" ht="25.5" x14ac:dyDescent="0.2">
      <c r="A215" s="120">
        <f>(IF(E215=0,0))+IF(E215&gt;0,1+MAX(A$1:A214))</f>
        <v>39</v>
      </c>
      <c r="B215" s="60"/>
      <c r="C215" s="12" t="s">
        <v>78</v>
      </c>
      <c r="D215" s="85" t="s">
        <v>24</v>
      </c>
      <c r="E215" s="100">
        <v>15.6</v>
      </c>
      <c r="F215" s="92"/>
      <c r="G215" s="134">
        <f t="shared" si="7"/>
        <v>0</v>
      </c>
      <c r="H215" s="7"/>
    </row>
    <row r="216" spans="1:11" s="3" customFormat="1" x14ac:dyDescent="0.2">
      <c r="A216" s="120">
        <f>(IF(E216=0,0))+IF(E216&gt;0,1+MAX(A$1:A215))</f>
        <v>40</v>
      </c>
      <c r="B216" s="60"/>
      <c r="C216" s="12" t="s">
        <v>26</v>
      </c>
      <c r="D216" s="85" t="s">
        <v>24</v>
      </c>
      <c r="E216" s="99">
        <v>15.6</v>
      </c>
      <c r="F216" s="97"/>
      <c r="G216" s="134">
        <f t="shared" si="7"/>
        <v>0</v>
      </c>
      <c r="H216" s="7"/>
    </row>
    <row r="217" spans="1:11" s="3" customFormat="1" x14ac:dyDescent="0.2">
      <c r="A217" s="120">
        <f>(IF(E217=0,0))+IF(E217&gt;0,1+MAX(A$1:A216))</f>
        <v>0</v>
      </c>
      <c r="B217" s="60"/>
      <c r="C217" s="10"/>
      <c r="D217" s="85"/>
      <c r="E217" s="100"/>
      <c r="F217" s="92"/>
      <c r="G217" s="134">
        <f t="shared" si="7"/>
        <v>0</v>
      </c>
      <c r="H217" s="7"/>
    </row>
    <row r="218" spans="1:11" s="3" customFormat="1" x14ac:dyDescent="0.2">
      <c r="A218" s="120">
        <f>(IF(E218=0,0))+IF(E218&gt;0,1+MAX(A$1:A217))</f>
        <v>0</v>
      </c>
      <c r="B218" s="60"/>
      <c r="C218" s="25"/>
      <c r="D218" s="85"/>
      <c r="E218" s="90"/>
      <c r="F218" s="92"/>
      <c r="G218" s="134"/>
      <c r="H218" s="7"/>
    </row>
    <row r="219" spans="1:11" s="3" customFormat="1" ht="31.5" customHeight="1" x14ac:dyDescent="0.2">
      <c r="A219" s="120">
        <f>(IF(E219=0,0))+IF(E219&gt;0,1+MAX(A$1:A218))</f>
        <v>0</v>
      </c>
      <c r="B219" s="60"/>
      <c r="C219" s="28" t="str">
        <f>" TOTAL H.T. - "&amp;C197</f>
        <v xml:space="preserve"> TOTAL H.T. - 11 - GRISAILLE "la Crucifixion"</v>
      </c>
      <c r="D219" s="93"/>
      <c r="E219" s="94"/>
      <c r="F219" s="95"/>
      <c r="G219" s="136">
        <f>SUM(G197:G218)</f>
        <v>0</v>
      </c>
      <c r="H219" s="7"/>
    </row>
    <row r="220" spans="1:11" ht="13.5" thickBot="1" x14ac:dyDescent="0.25">
      <c r="A220" s="120">
        <f>(IF(E220=0,0))+IF(E220&gt;0,1+MAX(A$1:A219))</f>
        <v>0</v>
      </c>
      <c r="B220" s="62"/>
      <c r="C220" s="1"/>
      <c r="D220" s="101"/>
      <c r="E220" s="102"/>
      <c r="F220" s="103"/>
      <c r="G220" s="137"/>
      <c r="I220" s="43"/>
      <c r="K220" s="44"/>
    </row>
    <row r="221" spans="1:11" ht="26.25" customHeight="1" thickTop="1" x14ac:dyDescent="0.2">
      <c r="A221" s="121">
        <f>(IF(E221=0,0))+IF(E221&gt;0,1+MAX(A$1:A219))</f>
        <v>0</v>
      </c>
      <c r="B221" s="63"/>
      <c r="C221" s="127" t="s">
        <v>43</v>
      </c>
      <c r="D221" s="105"/>
      <c r="E221" s="106"/>
      <c r="F221" s="107"/>
      <c r="G221" s="140">
        <f>G219+G196+G186+G176+G166+G156+G146+G123+G96+G77+G50+G27</f>
        <v>0</v>
      </c>
      <c r="I221" s="44"/>
    </row>
    <row r="222" spans="1:11" ht="26.25" customHeight="1" x14ac:dyDescent="0.2">
      <c r="A222" s="122">
        <f>(IF(E222=0,0))+IF(E222&gt;0,1+MAX(A$1:A220))</f>
        <v>0</v>
      </c>
      <c r="B222" s="64"/>
      <c r="C222" s="128" t="s">
        <v>44</v>
      </c>
      <c r="D222" s="108"/>
      <c r="E222" s="109"/>
      <c r="F222" s="110"/>
      <c r="G222" s="141">
        <f>G221*20%</f>
        <v>0</v>
      </c>
    </row>
    <row r="223" spans="1:11" ht="26.25" customHeight="1" x14ac:dyDescent="0.2">
      <c r="A223" s="123">
        <f>(IF(E223=0,0))+IF(E223&gt;0,1+MAX(A$1:A220))</f>
        <v>0</v>
      </c>
      <c r="B223" s="65"/>
      <c r="C223" s="129" t="s">
        <v>45</v>
      </c>
      <c r="D223" s="111"/>
      <c r="E223" s="112"/>
      <c r="F223" s="113"/>
      <c r="G223" s="142">
        <f>G221+G222</f>
        <v>0</v>
      </c>
    </row>
    <row r="224" spans="1:11" x14ac:dyDescent="0.2">
      <c r="A224" s="120">
        <f>(IF(E224=0,0))+IF(E224&gt;0,1+MAX(A$1:A222))</f>
        <v>0</v>
      </c>
    </row>
    <row r="225" spans="1:1" x14ac:dyDescent="0.2">
      <c r="A225" s="120">
        <f>(IF(E225=0,0))+IF(E225&gt;0,1+MAX(A$1:A223))</f>
        <v>0</v>
      </c>
    </row>
    <row r="226" spans="1:1" x14ac:dyDescent="0.2">
      <c r="A226" s="120">
        <f>(IF(E226=0,0))+IF(E226&gt;0,1+MAX(A$1:A223))</f>
        <v>0</v>
      </c>
    </row>
    <row r="227" spans="1:1" x14ac:dyDescent="0.2">
      <c r="A227" s="120">
        <f>(IF(E227=0,0))+IF(E227&gt;0,1+MAX(A$1:A224))</f>
        <v>0</v>
      </c>
    </row>
    <row r="228" spans="1:1" x14ac:dyDescent="0.2">
      <c r="A228" s="120">
        <f>(IF(E228=0,0))+IF(E228&gt;0,1+MAX(A$1:A225))</f>
        <v>0</v>
      </c>
    </row>
    <row r="229" spans="1:1" x14ac:dyDescent="0.2">
      <c r="A229" s="120">
        <f>(IF(E229=0,0))+IF(E229&gt;0,1+MAX(A$1:A226))</f>
        <v>0</v>
      </c>
    </row>
    <row r="230" spans="1:1" x14ac:dyDescent="0.2">
      <c r="A230" s="120">
        <f>(IF(E230=0,0))+IF(E230&gt;0,1+MAX(A$1:A227))</f>
        <v>0</v>
      </c>
    </row>
    <row r="231" spans="1:1" x14ac:dyDescent="0.2">
      <c r="A231" s="120">
        <f>(IF(E231=0,0))+IF(E231&gt;0,1+MAX(A$1:A228))</f>
        <v>0</v>
      </c>
    </row>
    <row r="232" spans="1:1" x14ac:dyDescent="0.2">
      <c r="A232" s="120">
        <f>(IF(E232=0,0))+IF(E232&gt;0,1+MAX(A$1:A229))</f>
        <v>0</v>
      </c>
    </row>
    <row r="233" spans="1:1" x14ac:dyDescent="0.2">
      <c r="A233" s="120">
        <f>(IF(E233=0,0))+IF(E233&gt;0,1+MAX(A$1:A230))</f>
        <v>0</v>
      </c>
    </row>
    <row r="234" spans="1:1" x14ac:dyDescent="0.2">
      <c r="A234" s="120">
        <f>(IF(E234=0,0))+IF(E234&gt;0,1+MAX(A$1:A231))</f>
        <v>0</v>
      </c>
    </row>
    <row r="235" spans="1:1" x14ac:dyDescent="0.2">
      <c r="A235" s="120">
        <f>(IF(E235=0,0))+IF(E235&gt;0,1+MAX(A$1:A232))</f>
        <v>0</v>
      </c>
    </row>
    <row r="236" spans="1:1" x14ac:dyDescent="0.2">
      <c r="A236" s="120">
        <f>(IF(E236=0,0))+IF(E236&gt;0,1+MAX(A$1:A233))</f>
        <v>0</v>
      </c>
    </row>
    <row r="237" spans="1:1" x14ac:dyDescent="0.2">
      <c r="A237" s="120">
        <f>(IF(E237=0,0))+IF(E237&gt;0,1+MAX(A$1:A234))</f>
        <v>0</v>
      </c>
    </row>
    <row r="238" spans="1:1" x14ac:dyDescent="0.2">
      <c r="A238" s="120">
        <f>(IF(E238=0,0))+IF(E238&gt;0,1+MAX(A$1:A235))</f>
        <v>0</v>
      </c>
    </row>
    <row r="239" spans="1:1" x14ac:dyDescent="0.2">
      <c r="A239" s="120">
        <f>(IF(E239=0,0))+IF(E239&gt;0,1+MAX(A$1:A236))</f>
        <v>0</v>
      </c>
    </row>
    <row r="240" spans="1:1" x14ac:dyDescent="0.2">
      <c r="A240" s="120">
        <f>(IF(E240=0,0))+IF(E240&gt;0,1+MAX(A$1:A237))</f>
        <v>0</v>
      </c>
    </row>
    <row r="241" spans="1:1" x14ac:dyDescent="0.2">
      <c r="A241" s="120">
        <f>(IF(E241=0,0))+IF(E241&gt;0,1+MAX(A$1:A238))</f>
        <v>0</v>
      </c>
    </row>
    <row r="242" spans="1:1" x14ac:dyDescent="0.2">
      <c r="A242" s="120">
        <f>(IF(E242=0,0))+IF(E242&gt;0,1+MAX(A$1:A239))</f>
        <v>0</v>
      </c>
    </row>
    <row r="243" spans="1:1" x14ac:dyDescent="0.2">
      <c r="A243" s="120">
        <f>(IF(E243=0,0))+IF(E243&gt;0,1+MAX(A$1:A240))</f>
        <v>0</v>
      </c>
    </row>
    <row r="244" spans="1:1" x14ac:dyDescent="0.2">
      <c r="A244" s="120">
        <f>(IF(E244=0,0))+IF(E244&gt;0,1+MAX(A$1:A241))</f>
        <v>0</v>
      </c>
    </row>
    <row r="245" spans="1:1" x14ac:dyDescent="0.2">
      <c r="A245" s="120">
        <f>(IF(E245=0,0))+IF(E245&gt;0,1+MAX(A$1:A242))</f>
        <v>0</v>
      </c>
    </row>
    <row r="246" spans="1:1" x14ac:dyDescent="0.2">
      <c r="A246" s="120">
        <f>(IF(E246=0,0))+IF(E246&gt;0,1+MAX(A$1:A243))</f>
        <v>0</v>
      </c>
    </row>
    <row r="247" spans="1:1" x14ac:dyDescent="0.2">
      <c r="A247" s="120">
        <f>(IF(E247=0,0))+IF(E247&gt;0,1+MAX(A$1:A244))</f>
        <v>0</v>
      </c>
    </row>
    <row r="248" spans="1:1" x14ac:dyDescent="0.2">
      <c r="A248" s="120">
        <f>(IF(E248=0,0))+IF(E248&gt;0,1+MAX(A$1:A245))</f>
        <v>0</v>
      </c>
    </row>
    <row r="249" spans="1:1" x14ac:dyDescent="0.2">
      <c r="A249" s="120">
        <f>(IF(E249=0,0))+IF(E249&gt;0,1+MAX(A$1:A246))</f>
        <v>0</v>
      </c>
    </row>
    <row r="250" spans="1:1" x14ac:dyDescent="0.2">
      <c r="A250" s="120">
        <f>(IF(E250=0,0))+IF(E250&gt;0,1+MAX(A$1:A247))</f>
        <v>0</v>
      </c>
    </row>
    <row r="251" spans="1:1" x14ac:dyDescent="0.2">
      <c r="A251" s="120">
        <f>(IF(E251=0,0))+IF(E251&gt;0,1+MAX(A$1:A248))</f>
        <v>0</v>
      </c>
    </row>
    <row r="252" spans="1:1" x14ac:dyDescent="0.2">
      <c r="A252" s="120">
        <f>(IF(E252=0,0))+IF(E252&gt;0,1+MAX(A$1:A249))</f>
        <v>0</v>
      </c>
    </row>
    <row r="253" spans="1:1" x14ac:dyDescent="0.2">
      <c r="A253" s="120">
        <f>(IF(E253=0,0))+IF(E253&gt;0,1+MAX(A$1:A250))</f>
        <v>0</v>
      </c>
    </row>
    <row r="254" spans="1:1" x14ac:dyDescent="0.2">
      <c r="A254" s="120">
        <f>(IF(E254=0,0))+IF(E254&gt;0,1+MAX(A$1:A251))</f>
        <v>0</v>
      </c>
    </row>
    <row r="255" spans="1:1" x14ac:dyDescent="0.2">
      <c r="A255" s="120">
        <f>(IF(E255=0,0))+IF(E255&gt;0,1+MAX(A$1:A252))</f>
        <v>0</v>
      </c>
    </row>
    <row r="256" spans="1:1" x14ac:dyDescent="0.2">
      <c r="A256" s="120">
        <f>(IF(E256=0,0))+IF(E256&gt;0,1+MAX(A$1:A253))</f>
        <v>0</v>
      </c>
    </row>
    <row r="257" spans="1:1" x14ac:dyDescent="0.2">
      <c r="A257" s="120">
        <f>(IF(E257=0,0))+IF(E257&gt;0,1+MAX(A$1:A254))</f>
        <v>0</v>
      </c>
    </row>
    <row r="258" spans="1:1" x14ac:dyDescent="0.2">
      <c r="A258" s="120">
        <f>(IF(E258=0,0))+IF(E258&gt;0,1+MAX(A$1:A255))</f>
        <v>0</v>
      </c>
    </row>
    <row r="259" spans="1:1" x14ac:dyDescent="0.2">
      <c r="A259" s="120">
        <f>(IF(E259=0,0))+IF(E259&gt;0,1+MAX(A$1:A256))</f>
        <v>0</v>
      </c>
    </row>
    <row r="260" spans="1:1" x14ac:dyDescent="0.2">
      <c r="A260" s="120">
        <f>(IF(E260=0,0))+IF(E260&gt;0,1+MAX(A$1:A257))</f>
        <v>0</v>
      </c>
    </row>
    <row r="261" spans="1:1" x14ac:dyDescent="0.2">
      <c r="A261" s="120">
        <f>(IF(E261=0,0))+IF(E261&gt;0,1+MAX(A$1:A258))</f>
        <v>0</v>
      </c>
    </row>
    <row r="262" spans="1:1" x14ac:dyDescent="0.2">
      <c r="A262" s="120">
        <f>(IF(E262=0,0))+IF(E262&gt;0,1+MAX(A$1:A259))</f>
        <v>0</v>
      </c>
    </row>
    <row r="263" spans="1:1" x14ac:dyDescent="0.2">
      <c r="A263" s="120">
        <f>(IF(E263=0,0))+IF(E263&gt;0,1+MAX(A$1:A260))</f>
        <v>0</v>
      </c>
    </row>
    <row r="264" spans="1:1" x14ac:dyDescent="0.2">
      <c r="A264" s="120">
        <f>(IF(E264=0,0))+IF(E264&gt;0,1+MAX(A$1:A261))</f>
        <v>0</v>
      </c>
    </row>
    <row r="265" spans="1:1" x14ac:dyDescent="0.2">
      <c r="A265" s="120">
        <f>(IF(E265=0,0))+IF(E265&gt;0,1+MAX(A$1:A262))</f>
        <v>0</v>
      </c>
    </row>
    <row r="266" spans="1:1" x14ac:dyDescent="0.2">
      <c r="A266" s="120">
        <f>(IF(E266=0,0))+IF(E266&gt;0,1+MAX(A$1:A263))</f>
        <v>0</v>
      </c>
    </row>
    <row r="267" spans="1:1" x14ac:dyDescent="0.2">
      <c r="A267" s="120">
        <f>(IF(E267=0,0))+IF(E267&gt;0,1+MAX(A$1:A264))</f>
        <v>0</v>
      </c>
    </row>
    <row r="268" spans="1:1" x14ac:dyDescent="0.2">
      <c r="A268" s="120">
        <f>(IF(E268=0,0))+IF(E268&gt;0,1+MAX(A$1:A265))</f>
        <v>0</v>
      </c>
    </row>
    <row r="269" spans="1:1" x14ac:dyDescent="0.2">
      <c r="A269" s="120">
        <f>(IF(E269=0,0))+IF(E269&gt;0,1+MAX(A$1:A266))</f>
        <v>0</v>
      </c>
    </row>
    <row r="270" spans="1:1" x14ac:dyDescent="0.2">
      <c r="A270" s="120">
        <f>(IF(E270=0,0))+IF(E270&gt;0,1+MAX(A$1:A267))</f>
        <v>0</v>
      </c>
    </row>
    <row r="271" spans="1:1" x14ac:dyDescent="0.2">
      <c r="A271" s="120">
        <f>(IF(E271=0,0))+IF(E271&gt;0,1+MAX(A$1:A268))</f>
        <v>0</v>
      </c>
    </row>
    <row r="272" spans="1:1" x14ac:dyDescent="0.2">
      <c r="A272" s="120">
        <f>(IF(E272=0,0))+IF(E272&gt;0,1+MAX(A$1:A269))</f>
        <v>0</v>
      </c>
    </row>
    <row r="273" spans="1:1" x14ac:dyDescent="0.2">
      <c r="A273" s="120">
        <f>(IF(E273=0,0))+IF(E273&gt;0,1+MAX(A$1:A270))</f>
        <v>0</v>
      </c>
    </row>
    <row r="274" spans="1:1" x14ac:dyDescent="0.2">
      <c r="A274" s="120">
        <f>(IF(E274=0,0))+IF(E274&gt;0,1+MAX(A$1:A271))</f>
        <v>0</v>
      </c>
    </row>
    <row r="275" spans="1:1" x14ac:dyDescent="0.2">
      <c r="A275" s="120">
        <f>(IF(E275=0,0))+IF(E275&gt;0,1+MAX(A$1:A272))</f>
        <v>0</v>
      </c>
    </row>
    <row r="276" spans="1:1" x14ac:dyDescent="0.2">
      <c r="A276" s="120">
        <f>(IF(E276=0,0))+IF(E276&gt;0,1+MAX(A$1:A273))</f>
        <v>0</v>
      </c>
    </row>
    <row r="277" spans="1:1" x14ac:dyDescent="0.2">
      <c r="A277" s="120">
        <f>(IF(E277=0,0))+IF(E277&gt;0,1+MAX(A$1:A274))</f>
        <v>0</v>
      </c>
    </row>
    <row r="278" spans="1:1" x14ac:dyDescent="0.2">
      <c r="A278" s="120">
        <f>(IF(E278=0,0))+IF(E278&gt;0,1+MAX(A$1:A275))</f>
        <v>0</v>
      </c>
    </row>
    <row r="279" spans="1:1" x14ac:dyDescent="0.2">
      <c r="A279" s="120">
        <f>(IF(E279=0,0))+IF(E279&gt;0,1+MAX(A$1:A276))</f>
        <v>0</v>
      </c>
    </row>
    <row r="280" spans="1:1" x14ac:dyDescent="0.2">
      <c r="A280" s="120">
        <f>(IF(E280=0,0))+IF(E280&gt;0,1+MAX(A$1:A277))</f>
        <v>0</v>
      </c>
    </row>
    <row r="281" spans="1:1" x14ac:dyDescent="0.2">
      <c r="A281" s="120">
        <f>(IF(E281=0,0))+IF(E281&gt;0,1+MAX(A$1:A278))</f>
        <v>0</v>
      </c>
    </row>
    <row r="282" spans="1:1" x14ac:dyDescent="0.2">
      <c r="A282" s="120">
        <f>(IF(E282=0,0))+IF(E282&gt;0,1+MAX(A$1:A279))</f>
        <v>0</v>
      </c>
    </row>
    <row r="283" spans="1:1" x14ac:dyDescent="0.2">
      <c r="A283" s="120">
        <f>(IF(E283=0,0))+IF(E283&gt;0,1+MAX(A$1:A280))</f>
        <v>0</v>
      </c>
    </row>
    <row r="284" spans="1:1" x14ac:dyDescent="0.2">
      <c r="A284" s="120">
        <f>(IF(E284=0,0))+IF(E284&gt;0,1+MAX(A$1:A281))</f>
        <v>0</v>
      </c>
    </row>
    <row r="285" spans="1:1" x14ac:dyDescent="0.2">
      <c r="A285" s="120">
        <f>(IF(E285=0,0))+IF(E285&gt;0,1+MAX(A$1:A282))</f>
        <v>0</v>
      </c>
    </row>
    <row r="286" spans="1:1" x14ac:dyDescent="0.2">
      <c r="A286" s="120">
        <f>(IF(E286=0,0))+IF(E286&gt;0,1+MAX(A$1:A283))</f>
        <v>0</v>
      </c>
    </row>
    <row r="287" spans="1:1" x14ac:dyDescent="0.2">
      <c r="A287" s="120">
        <f>(IF(E287=0,0))+IF(E287&gt;0,1+MAX(A$1:A284))</f>
        <v>0</v>
      </c>
    </row>
    <row r="288" spans="1:1" x14ac:dyDescent="0.2">
      <c r="A288" s="120">
        <f>(IF(E288=0,0))+IF(E288&gt;0,1+MAX(A$1:A285))</f>
        <v>0</v>
      </c>
    </row>
    <row r="289" spans="1:1" x14ac:dyDescent="0.2">
      <c r="A289" s="120">
        <f>(IF(E289=0,0))+IF(E289&gt;0,1+MAX(A$1:A286))</f>
        <v>0</v>
      </c>
    </row>
    <row r="290" spans="1:1" x14ac:dyDescent="0.2">
      <c r="A290" s="120">
        <f>(IF(E290=0,0))+IF(E290&gt;0,1+MAX(A$1:A287))</f>
        <v>0</v>
      </c>
    </row>
    <row r="291" spans="1:1" x14ac:dyDescent="0.2">
      <c r="A291" s="120">
        <f>(IF(E291=0,0))+IF(E291&gt;0,1+MAX(A$1:A288))</f>
        <v>0</v>
      </c>
    </row>
    <row r="292" spans="1:1" x14ac:dyDescent="0.2">
      <c r="A292" s="120">
        <f>(IF(E292=0,0))+IF(E292&gt;0,1+MAX(A$1:A289))</f>
        <v>0</v>
      </c>
    </row>
    <row r="293" spans="1:1" x14ac:dyDescent="0.2">
      <c r="A293" s="120">
        <f>(IF(E293=0,0))+IF(E293&gt;0,1+MAX(A$1:A290))</f>
        <v>0</v>
      </c>
    </row>
    <row r="294" spans="1:1" x14ac:dyDescent="0.2">
      <c r="A294" s="120">
        <f>(IF(E294=0,0))+IF(E294&gt;0,1+MAX(A$1:A291))</f>
        <v>0</v>
      </c>
    </row>
    <row r="295" spans="1:1" x14ac:dyDescent="0.2">
      <c r="A295" s="120">
        <f>(IF(E295=0,0))+IF(E295&gt;0,1+MAX(A$1:A292))</f>
        <v>0</v>
      </c>
    </row>
    <row r="296" spans="1:1" x14ac:dyDescent="0.2">
      <c r="A296" s="120">
        <f>(IF(E296=0,0))+IF(E296&gt;0,1+MAX(A$1:A293))</f>
        <v>0</v>
      </c>
    </row>
    <row r="297" spans="1:1" x14ac:dyDescent="0.2">
      <c r="A297" s="120">
        <f>(IF(E297=0,0))+IF(E297&gt;0,1+MAX(A$1:A294))</f>
        <v>0</v>
      </c>
    </row>
    <row r="298" spans="1:1" x14ac:dyDescent="0.2">
      <c r="A298" s="120">
        <f>(IF(E298=0,0))+IF(E298&gt;0,1+MAX(A$1:A295))</f>
        <v>0</v>
      </c>
    </row>
    <row r="299" spans="1:1" x14ac:dyDescent="0.2">
      <c r="A299" s="120">
        <f>(IF(E299=0,0))+IF(E299&gt;0,1+MAX(A$1:A296))</f>
        <v>0</v>
      </c>
    </row>
    <row r="300" spans="1:1" x14ac:dyDescent="0.2">
      <c r="A300" s="120">
        <f>(IF(E300=0,0))+IF(E300&gt;0,1+MAX(A$1:A297))</f>
        <v>0</v>
      </c>
    </row>
    <row r="301" spans="1:1" x14ac:dyDescent="0.2">
      <c r="A301" s="120">
        <f>(IF(E301=0,0))+IF(E301&gt;0,1+MAX(A$1:A298))</f>
        <v>0</v>
      </c>
    </row>
    <row r="302" spans="1:1" x14ac:dyDescent="0.2">
      <c r="A302" s="120">
        <f>(IF(E302=0,0))+IF(E302&gt;0,1+MAX(A$1:A299))</f>
        <v>0</v>
      </c>
    </row>
    <row r="303" spans="1:1" x14ac:dyDescent="0.2">
      <c r="A303" s="120">
        <f>(IF(E303=0,0))+IF(E303&gt;0,1+MAX(A$1:A300))</f>
        <v>0</v>
      </c>
    </row>
    <row r="304" spans="1:1" x14ac:dyDescent="0.2">
      <c r="A304" s="120">
        <f>(IF(E304=0,0))+IF(E304&gt;0,1+MAX(A$1:A301))</f>
        <v>0</v>
      </c>
    </row>
    <row r="305" spans="1:1" x14ac:dyDescent="0.2">
      <c r="A305" s="120">
        <f>(IF(E305=0,0))+IF(E305&gt;0,1+MAX(A$1:A302))</f>
        <v>0</v>
      </c>
    </row>
    <row r="306" spans="1:1" x14ac:dyDescent="0.2">
      <c r="A306" s="120">
        <f>(IF(E306=0,0))+IF(E306&gt;0,1+MAX(A$1:A303))</f>
        <v>0</v>
      </c>
    </row>
    <row r="307" spans="1:1" x14ac:dyDescent="0.2">
      <c r="A307" s="120">
        <f>(IF(E307=0,0))+IF(E307&gt;0,1+MAX(A$1:A304))</f>
        <v>0</v>
      </c>
    </row>
    <row r="308" spans="1:1" x14ac:dyDescent="0.2">
      <c r="A308" s="120">
        <f>(IF(E308=0,0))+IF(E308&gt;0,1+MAX(A$1:A305))</f>
        <v>0</v>
      </c>
    </row>
    <row r="309" spans="1:1" x14ac:dyDescent="0.2">
      <c r="A309" s="120">
        <f>(IF(E309=0,0))+IF(E309&gt;0,1+MAX(A$1:A306))</f>
        <v>0</v>
      </c>
    </row>
    <row r="310" spans="1:1" x14ac:dyDescent="0.2">
      <c r="A310" s="120">
        <f>(IF(E310=0,0))+IF(E310&gt;0,1+MAX(A$1:A307))</f>
        <v>0</v>
      </c>
    </row>
    <row r="311" spans="1:1" x14ac:dyDescent="0.2">
      <c r="A311" s="120">
        <f>(IF(E311=0,0))+IF(E311&gt;0,1+MAX(A$1:A308))</f>
        <v>0</v>
      </c>
    </row>
    <row r="312" spans="1:1" x14ac:dyDescent="0.2">
      <c r="A312" s="120">
        <f>(IF(E312=0,0))+IF(E312&gt;0,1+MAX(A$1:A309))</f>
        <v>0</v>
      </c>
    </row>
    <row r="313" spans="1:1" x14ac:dyDescent="0.2">
      <c r="A313" s="120">
        <f>(IF(E313=0,0))+IF(E313&gt;0,1+MAX(A$1:A310))</f>
        <v>0</v>
      </c>
    </row>
    <row r="314" spans="1:1" x14ac:dyDescent="0.2">
      <c r="A314" s="120">
        <f>(IF(E314=0,0))+IF(E314&gt;0,1+MAX(A$1:A311))</f>
        <v>0</v>
      </c>
    </row>
    <row r="315" spans="1:1" x14ac:dyDescent="0.2">
      <c r="A315" s="120">
        <f>(IF(E315=0,0))+IF(E315&gt;0,1+MAX(A$1:A312))</f>
        <v>0</v>
      </c>
    </row>
    <row r="316" spans="1:1" x14ac:dyDescent="0.2">
      <c r="A316" s="120">
        <f>(IF(E316=0,0))+IF(E316&gt;0,1+MAX(A$1:A313))</f>
        <v>0</v>
      </c>
    </row>
    <row r="317" spans="1:1" x14ac:dyDescent="0.2">
      <c r="A317" s="120">
        <f>(IF(E317=0,0))+IF(E317&gt;0,1+MAX(A$1:A314))</f>
        <v>0</v>
      </c>
    </row>
    <row r="318" spans="1:1" x14ac:dyDescent="0.2">
      <c r="A318" s="120">
        <f>(IF(E318=0,0))+IF(E318&gt;0,1+MAX(A$1:A315))</f>
        <v>0</v>
      </c>
    </row>
    <row r="319" spans="1:1" x14ac:dyDescent="0.2">
      <c r="A319" s="120">
        <f>(IF(E319=0,0))+IF(E319&gt;0,1+MAX(A$1:A316))</f>
        <v>0</v>
      </c>
    </row>
    <row r="320" spans="1:1" x14ac:dyDescent="0.2">
      <c r="A320" s="120">
        <f>(IF(E320=0,0))+IF(E320&gt;0,1+MAX(A$1:A317))</f>
        <v>0</v>
      </c>
    </row>
    <row r="321" spans="1:1" x14ac:dyDescent="0.2">
      <c r="A321" s="120">
        <f>(IF(E321=0,0))+IF(E321&gt;0,1+MAX(A$1:A318))</f>
        <v>0</v>
      </c>
    </row>
    <row r="322" spans="1:1" x14ac:dyDescent="0.2">
      <c r="A322" s="120">
        <f>(IF(E322=0,0))+IF(E322&gt;0,1+MAX(A$1:A319))</f>
        <v>0</v>
      </c>
    </row>
    <row r="323" spans="1:1" x14ac:dyDescent="0.2">
      <c r="A323" s="120">
        <f>(IF(E323=0,0))+IF(E323&gt;0,1+MAX(A$1:A320))</f>
        <v>0</v>
      </c>
    </row>
    <row r="324" spans="1:1" x14ac:dyDescent="0.2">
      <c r="A324" s="120">
        <f>(IF(E324=0,0))+IF(E324&gt;0,1+MAX(A$1:A321))</f>
        <v>0</v>
      </c>
    </row>
    <row r="325" spans="1:1" x14ac:dyDescent="0.2">
      <c r="A325" s="120">
        <f>(IF(E325=0,0))+IF(E325&gt;0,1+MAX(A$1:A322))</f>
        <v>0</v>
      </c>
    </row>
    <row r="326" spans="1:1" x14ac:dyDescent="0.2">
      <c r="A326" s="120">
        <f>(IF(E326=0,0))+IF(E326&gt;0,1+MAX(A$1:A323))</f>
        <v>0</v>
      </c>
    </row>
    <row r="327" spans="1:1" x14ac:dyDescent="0.2">
      <c r="A327" s="120">
        <f>(IF(E327=0,0))+IF(E327&gt;0,1+MAX(A$1:A324))</f>
        <v>0</v>
      </c>
    </row>
    <row r="328" spans="1:1" x14ac:dyDescent="0.2">
      <c r="A328" s="120">
        <f>(IF(E328=0,0))+IF(E328&gt;0,1+MAX(A$1:A325))</f>
        <v>0</v>
      </c>
    </row>
    <row r="329" spans="1:1" x14ac:dyDescent="0.2">
      <c r="A329" s="120">
        <f>(IF(E329=0,0))+IF(E329&gt;0,1+MAX(A$1:A326))</f>
        <v>0</v>
      </c>
    </row>
    <row r="330" spans="1:1" x14ac:dyDescent="0.2">
      <c r="A330" s="120">
        <f>(IF(E330=0,0))+IF(E330&gt;0,1+MAX(A$1:A327))</f>
        <v>0</v>
      </c>
    </row>
    <row r="331" spans="1:1" x14ac:dyDescent="0.2">
      <c r="A331" s="120">
        <f>(IF(E331=0,0))+IF(E331&gt;0,1+MAX(A$1:A328))</f>
        <v>0</v>
      </c>
    </row>
    <row r="332" spans="1:1" x14ac:dyDescent="0.2">
      <c r="A332" s="120">
        <f>(IF(E332=0,0))+IF(E332&gt;0,1+MAX(A$1:A329))</f>
        <v>0</v>
      </c>
    </row>
    <row r="333" spans="1:1" x14ac:dyDescent="0.2">
      <c r="A333" s="120">
        <f>(IF(E333=0,0))+IF(E333&gt;0,1+MAX(A$1:A330))</f>
        <v>0</v>
      </c>
    </row>
    <row r="334" spans="1:1" x14ac:dyDescent="0.2">
      <c r="A334" s="120">
        <f>(IF(E334=0,0))+IF(E334&gt;0,1+MAX(A$1:A331))</f>
        <v>0</v>
      </c>
    </row>
    <row r="335" spans="1:1" x14ac:dyDescent="0.2">
      <c r="A335" s="120">
        <f>(IF(E335=0,0))+IF(E335&gt;0,1+MAX(A$1:A332))</f>
        <v>0</v>
      </c>
    </row>
    <row r="336" spans="1:1" x14ac:dyDescent="0.2">
      <c r="A336" s="120">
        <f>(IF(E336=0,0))+IF(E336&gt;0,1+MAX(A$1:A333))</f>
        <v>0</v>
      </c>
    </row>
    <row r="337" spans="1:1" x14ac:dyDescent="0.2">
      <c r="A337" s="120">
        <f>(IF(E337=0,0))+IF(E337&gt;0,1+MAX(A$1:A334))</f>
        <v>0</v>
      </c>
    </row>
    <row r="338" spans="1:1" x14ac:dyDescent="0.2">
      <c r="A338" s="120">
        <f>(IF(E338=0,0))+IF(E338&gt;0,1+MAX(A$1:A335))</f>
        <v>0</v>
      </c>
    </row>
    <row r="339" spans="1:1" x14ac:dyDescent="0.2">
      <c r="A339" s="120">
        <f>(IF(E339=0,0))+IF(E339&gt;0,1+MAX(A$1:A336))</f>
        <v>0</v>
      </c>
    </row>
    <row r="340" spans="1:1" x14ac:dyDescent="0.2">
      <c r="A340" s="120">
        <f>(IF(E340=0,0))+IF(E340&gt;0,1+MAX(A$1:A337))</f>
        <v>0</v>
      </c>
    </row>
    <row r="341" spans="1:1" x14ac:dyDescent="0.2">
      <c r="A341" s="120">
        <f>(IF(E341=0,0))+IF(E341&gt;0,1+MAX(A$1:A338))</f>
        <v>0</v>
      </c>
    </row>
    <row r="342" spans="1:1" x14ac:dyDescent="0.2">
      <c r="A342" s="120">
        <f>(IF(E342=0,0))+IF(E342&gt;0,1+MAX(A$1:A339))</f>
        <v>0</v>
      </c>
    </row>
    <row r="343" spans="1:1" x14ac:dyDescent="0.2">
      <c r="A343" s="120">
        <f>(IF(E343=0,0))+IF(E343&gt;0,1+MAX(A$1:A340))</f>
        <v>0</v>
      </c>
    </row>
    <row r="344" spans="1:1" x14ac:dyDescent="0.2">
      <c r="A344" s="120">
        <f>(IF(E344=0,0))+IF(E344&gt;0,1+MAX(A$1:A341))</f>
        <v>0</v>
      </c>
    </row>
    <row r="345" spans="1:1" x14ac:dyDescent="0.2">
      <c r="A345" s="120">
        <f>(IF(E345=0,0))+IF(E345&gt;0,1+MAX(A$1:A342))</f>
        <v>0</v>
      </c>
    </row>
    <row r="346" spans="1:1" x14ac:dyDescent="0.2">
      <c r="A346" s="120">
        <f>(IF(E346=0,0))+IF(E346&gt;0,1+MAX(A$1:A343))</f>
        <v>0</v>
      </c>
    </row>
    <row r="347" spans="1:1" x14ac:dyDescent="0.2">
      <c r="A347" s="120">
        <f>(IF(E347=0,0))+IF(E347&gt;0,1+MAX(A$1:A344))</f>
        <v>0</v>
      </c>
    </row>
    <row r="348" spans="1:1" x14ac:dyDescent="0.2">
      <c r="A348" s="120">
        <f>(IF(E348=0,0))+IF(E348&gt;0,1+MAX(A$1:A345))</f>
        <v>0</v>
      </c>
    </row>
    <row r="349" spans="1:1" x14ac:dyDescent="0.2">
      <c r="A349" s="120">
        <f>(IF(E349=0,0))+IF(E349&gt;0,1+MAX(A$1:A346))</f>
        <v>0</v>
      </c>
    </row>
    <row r="350" spans="1:1" x14ac:dyDescent="0.2">
      <c r="A350" s="120">
        <f>(IF(E350=0,0))+IF(E350&gt;0,1+MAX(A$1:A347))</f>
        <v>0</v>
      </c>
    </row>
    <row r="351" spans="1:1" x14ac:dyDescent="0.2">
      <c r="A351" s="120">
        <f>(IF(E351=0,0))+IF(E351&gt;0,1+MAX(A$1:A348))</f>
        <v>0</v>
      </c>
    </row>
    <row r="352" spans="1:1" x14ac:dyDescent="0.2">
      <c r="A352" s="120">
        <f>(IF(E352=0,0))+IF(E352&gt;0,1+MAX(A$1:A349))</f>
        <v>0</v>
      </c>
    </row>
    <row r="353" spans="1:1" x14ac:dyDescent="0.2">
      <c r="A353" s="120">
        <f>(IF(E353=0,0))+IF(E353&gt;0,1+MAX(A$1:A350))</f>
        <v>0</v>
      </c>
    </row>
    <row r="354" spans="1:1" x14ac:dyDescent="0.2">
      <c r="A354" s="120">
        <f>(IF(E354=0,0))+IF(E354&gt;0,1+MAX(A$1:A351))</f>
        <v>0</v>
      </c>
    </row>
    <row r="355" spans="1:1" x14ac:dyDescent="0.2">
      <c r="A355" s="120">
        <f>(IF(E355=0,0))+IF(E355&gt;0,1+MAX(A$1:A352))</f>
        <v>0</v>
      </c>
    </row>
    <row r="356" spans="1:1" x14ac:dyDescent="0.2">
      <c r="A356" s="120">
        <f>(IF(E356=0,0))+IF(E356&gt;0,1+MAX(A$1:A353))</f>
        <v>0</v>
      </c>
    </row>
    <row r="357" spans="1:1" x14ac:dyDescent="0.2">
      <c r="A357" s="120">
        <f>(IF(E357=0,0))+IF(E357&gt;0,1+MAX(A$1:A354))</f>
        <v>0</v>
      </c>
    </row>
    <row r="358" spans="1:1" x14ac:dyDescent="0.2">
      <c r="A358" s="120">
        <f>(IF(E358=0,0))+IF(E358&gt;0,1+MAX(A$1:A355))</f>
        <v>0</v>
      </c>
    </row>
    <row r="359" spans="1:1" x14ac:dyDescent="0.2">
      <c r="A359" s="120">
        <f>(IF(E359=0,0))+IF(E359&gt;0,1+MAX(A$1:A356))</f>
        <v>0</v>
      </c>
    </row>
    <row r="360" spans="1:1" x14ac:dyDescent="0.2">
      <c r="A360" s="120">
        <f>(IF(E360=0,0))+IF(E360&gt;0,1+MAX(A$1:A357))</f>
        <v>0</v>
      </c>
    </row>
    <row r="361" spans="1:1" x14ac:dyDescent="0.2">
      <c r="A361" s="120">
        <f>(IF(E361=0,0))+IF(E361&gt;0,1+MAX(A$1:A358))</f>
        <v>0</v>
      </c>
    </row>
    <row r="362" spans="1:1" x14ac:dyDescent="0.2">
      <c r="A362" s="120">
        <f>(IF(E362=0,0))+IF(E362&gt;0,1+MAX(A$1:A359))</f>
        <v>0</v>
      </c>
    </row>
    <row r="363" spans="1:1" x14ac:dyDescent="0.2">
      <c r="A363" s="120">
        <f>(IF(E363=0,0))+IF(E363&gt;0,1+MAX(A$1:A360))</f>
        <v>0</v>
      </c>
    </row>
    <row r="364" spans="1:1" x14ac:dyDescent="0.2">
      <c r="A364" s="120">
        <f>(IF(E364=0,0))+IF(E364&gt;0,1+MAX(A$1:A361))</f>
        <v>0</v>
      </c>
    </row>
    <row r="365" spans="1:1" x14ac:dyDescent="0.2">
      <c r="A365" s="120">
        <f>(IF(E365=0,0))+IF(E365&gt;0,1+MAX(A$1:A362))</f>
        <v>0</v>
      </c>
    </row>
    <row r="366" spans="1:1" x14ac:dyDescent="0.2">
      <c r="A366" s="120">
        <f>(IF(E366=0,0))+IF(E366&gt;0,1+MAX(A$1:A363))</f>
        <v>0</v>
      </c>
    </row>
    <row r="367" spans="1:1" x14ac:dyDescent="0.2">
      <c r="A367" s="120">
        <f>(IF(E367=0,0))+IF(E367&gt;0,1+MAX(A$1:A364))</f>
        <v>0</v>
      </c>
    </row>
    <row r="368" spans="1:1" x14ac:dyDescent="0.2">
      <c r="A368" s="120">
        <f>(IF(E368=0,0))+IF(E368&gt;0,1+MAX(A$1:A365))</f>
        <v>0</v>
      </c>
    </row>
    <row r="369" spans="1:1" x14ac:dyDescent="0.2">
      <c r="A369" s="120">
        <f>(IF(E369=0,0))+IF(E369&gt;0,1+MAX(A$1:A366))</f>
        <v>0</v>
      </c>
    </row>
    <row r="370" spans="1:1" x14ac:dyDescent="0.2">
      <c r="A370" s="120">
        <f>(IF(E370=0,0))+IF(E370&gt;0,1+MAX(A$1:A367))</f>
        <v>0</v>
      </c>
    </row>
    <row r="371" spans="1:1" x14ac:dyDescent="0.2">
      <c r="A371" s="120">
        <f>(IF(E371=0,0))+IF(E371&gt;0,1+MAX(A$1:A368))</f>
        <v>0</v>
      </c>
    </row>
    <row r="372" spans="1:1" x14ac:dyDescent="0.2">
      <c r="A372" s="120">
        <f>(IF(E372=0,0))+IF(E372&gt;0,1+MAX(A$1:A369))</f>
        <v>0</v>
      </c>
    </row>
    <row r="373" spans="1:1" x14ac:dyDescent="0.2">
      <c r="A373" s="120">
        <f>(IF(E373=0,0))+IF(E373&gt;0,1+MAX(A$1:A370))</f>
        <v>0</v>
      </c>
    </row>
    <row r="374" spans="1:1" x14ac:dyDescent="0.2">
      <c r="A374" s="120">
        <f>(IF(E374=0,0))+IF(E374&gt;0,1+MAX(A$1:A371))</f>
        <v>0</v>
      </c>
    </row>
    <row r="375" spans="1:1" x14ac:dyDescent="0.2">
      <c r="A375" s="120">
        <f>(IF(E375=0,0))+IF(E375&gt;0,1+MAX(A$1:A372))</f>
        <v>0</v>
      </c>
    </row>
    <row r="376" spans="1:1" x14ac:dyDescent="0.2">
      <c r="A376" s="120">
        <f>(IF(E376=0,0))+IF(E376&gt;0,1+MAX(A$1:A373))</f>
        <v>0</v>
      </c>
    </row>
    <row r="377" spans="1:1" x14ac:dyDescent="0.2">
      <c r="A377" s="120">
        <f>(IF(E377=0,0))+IF(E377&gt;0,1+MAX(A$1:A374))</f>
        <v>0</v>
      </c>
    </row>
    <row r="378" spans="1:1" x14ac:dyDescent="0.2">
      <c r="A378" s="120">
        <f>(IF(E378=0,0))+IF(E378&gt;0,1+MAX(A$1:A375))</f>
        <v>0</v>
      </c>
    </row>
    <row r="379" spans="1:1" x14ac:dyDescent="0.2">
      <c r="A379" s="120">
        <f>(IF(E379=0,0))+IF(E379&gt;0,1+MAX(A$1:A376))</f>
        <v>0</v>
      </c>
    </row>
    <row r="380" spans="1:1" x14ac:dyDescent="0.2">
      <c r="A380" s="120">
        <f>(IF(E380=0,0))+IF(E380&gt;0,1+MAX(A$1:A377))</f>
        <v>0</v>
      </c>
    </row>
    <row r="381" spans="1:1" x14ac:dyDescent="0.2">
      <c r="A381" s="120">
        <f>(IF(E381=0,0))+IF(E381&gt;0,1+MAX(A$1:A378))</f>
        <v>0</v>
      </c>
    </row>
    <row r="382" spans="1:1" x14ac:dyDescent="0.2">
      <c r="A382" s="120">
        <f>(IF(E382=0,0))+IF(E382&gt;0,1+MAX(A$1:A379))</f>
        <v>0</v>
      </c>
    </row>
    <row r="383" spans="1:1" x14ac:dyDescent="0.2">
      <c r="A383" s="120">
        <f>(IF(E383=0,0))+IF(E383&gt;0,1+MAX(A$1:A380))</f>
        <v>0</v>
      </c>
    </row>
    <row r="384" spans="1:1" x14ac:dyDescent="0.2">
      <c r="A384" s="120">
        <f>(IF(E384=0,0))+IF(E384&gt;0,1+MAX(A$1:A381))</f>
        <v>0</v>
      </c>
    </row>
    <row r="385" spans="1:1" x14ac:dyDescent="0.2">
      <c r="A385" s="120">
        <f>(IF(E385=0,0))+IF(E385&gt;0,1+MAX(A$1:A382))</f>
        <v>0</v>
      </c>
    </row>
    <row r="386" spans="1:1" x14ac:dyDescent="0.2">
      <c r="A386" s="120">
        <f>(IF(E386=0,0))+IF(E386&gt;0,1+MAX(A$1:A383))</f>
        <v>0</v>
      </c>
    </row>
    <row r="387" spans="1:1" x14ac:dyDescent="0.2">
      <c r="A387" s="120">
        <f>(IF(E387=0,0))+IF(E387&gt;0,1+MAX(A$1:A384))</f>
        <v>0</v>
      </c>
    </row>
    <row r="388" spans="1:1" x14ac:dyDescent="0.2">
      <c r="A388" s="120">
        <f>(IF(E388=0,0))+IF(E388&gt;0,1+MAX(A$1:A385))</f>
        <v>0</v>
      </c>
    </row>
    <row r="389" spans="1:1" x14ac:dyDescent="0.2">
      <c r="A389" s="120">
        <f>(IF(E389=0,0))+IF(E389&gt;0,1+MAX(A$1:A386))</f>
        <v>0</v>
      </c>
    </row>
    <row r="390" spans="1:1" x14ac:dyDescent="0.2">
      <c r="A390" s="120">
        <f>(IF(E390=0,0))+IF(E390&gt;0,1+MAX(A$1:A387))</f>
        <v>0</v>
      </c>
    </row>
    <row r="391" spans="1:1" x14ac:dyDescent="0.2">
      <c r="A391" s="120">
        <f>(IF(E391=0,0))+IF(E391&gt;0,1+MAX(A$1:A388))</f>
        <v>0</v>
      </c>
    </row>
    <row r="392" spans="1:1" x14ac:dyDescent="0.2">
      <c r="A392" s="120">
        <f>(IF(E392=0,0))+IF(E392&gt;0,1+MAX(A$1:A389))</f>
        <v>0</v>
      </c>
    </row>
    <row r="393" spans="1:1" x14ac:dyDescent="0.2">
      <c r="A393" s="120">
        <f>(IF(E393=0,0))+IF(E393&gt;0,1+MAX(A$1:A390))</f>
        <v>0</v>
      </c>
    </row>
    <row r="394" spans="1:1" x14ac:dyDescent="0.2">
      <c r="A394" s="120">
        <f>(IF(E394=0,0))+IF(E394&gt;0,1+MAX(A$1:A391))</f>
        <v>0</v>
      </c>
    </row>
    <row r="395" spans="1:1" x14ac:dyDescent="0.2">
      <c r="A395" s="120">
        <f>(IF(E395=0,0))+IF(E395&gt;0,1+MAX(A$1:A392))</f>
        <v>0</v>
      </c>
    </row>
    <row r="396" spans="1:1" x14ac:dyDescent="0.2">
      <c r="A396" s="120">
        <f>(IF(E396=0,0))+IF(E396&gt;0,1+MAX(A$1:A393))</f>
        <v>0</v>
      </c>
    </row>
    <row r="397" spans="1:1" x14ac:dyDescent="0.2">
      <c r="A397" s="120">
        <f>(IF(E397=0,0))+IF(E397&gt;0,1+MAX(A$1:A394))</f>
        <v>0</v>
      </c>
    </row>
    <row r="398" spans="1:1" x14ac:dyDescent="0.2">
      <c r="A398" s="120">
        <f>(IF(E398=0,0))+IF(E398&gt;0,1+MAX(A$1:A395))</f>
        <v>0</v>
      </c>
    </row>
    <row r="399" spans="1:1" x14ac:dyDescent="0.2">
      <c r="A399" s="120">
        <f>(IF(E399=0,0))+IF(E399&gt;0,1+MAX(A$1:A396))</f>
        <v>0</v>
      </c>
    </row>
    <row r="400" spans="1:1" x14ac:dyDescent="0.2">
      <c r="A400" s="120">
        <f>(IF(E400=0,0))+IF(E400&gt;0,1+MAX(A$1:A397))</f>
        <v>0</v>
      </c>
    </row>
    <row r="401" spans="1:1" x14ac:dyDescent="0.2">
      <c r="A401" s="120">
        <f>(IF(E401=0,0))+IF(E401&gt;0,1+MAX(A$1:A398))</f>
        <v>0</v>
      </c>
    </row>
    <row r="402" spans="1:1" x14ac:dyDescent="0.2">
      <c r="A402" s="120">
        <f>(IF(E402=0,0))+IF(E402&gt;0,1+MAX(A$1:A399))</f>
        <v>0</v>
      </c>
    </row>
    <row r="403" spans="1:1" x14ac:dyDescent="0.2">
      <c r="A403" s="120">
        <f>(IF(E403=0,0))+IF(E403&gt;0,1+MAX(A$1:A400))</f>
        <v>0</v>
      </c>
    </row>
    <row r="404" spans="1:1" x14ac:dyDescent="0.2">
      <c r="A404" s="120">
        <f>(IF(E404=0,0))+IF(E404&gt;0,1+MAX(A$1:A401))</f>
        <v>0</v>
      </c>
    </row>
    <row r="405" spans="1:1" x14ac:dyDescent="0.2">
      <c r="A405" s="120">
        <f>(IF(E405=0,0))+IF(E405&gt;0,1+MAX(A$1:A402))</f>
        <v>0</v>
      </c>
    </row>
    <row r="406" spans="1:1" x14ac:dyDescent="0.2">
      <c r="A406" s="120">
        <f>(IF(E406=0,0))+IF(E406&gt;0,1+MAX(A$1:A403))</f>
        <v>0</v>
      </c>
    </row>
    <row r="407" spans="1:1" x14ac:dyDescent="0.2">
      <c r="A407" s="120">
        <f>(IF(E407=0,0))+IF(E407&gt;0,1+MAX(A$1:A404))</f>
        <v>0</v>
      </c>
    </row>
    <row r="408" spans="1:1" x14ac:dyDescent="0.2">
      <c r="A408" s="120">
        <f>(IF(E408=0,0))+IF(E408&gt;0,1+MAX(A$1:A405))</f>
        <v>0</v>
      </c>
    </row>
  </sheetData>
  <printOptions horizontalCentered="1"/>
  <pageMargins left="0.23622047244094491" right="0.19685039370078741" top="0.82677165354330717" bottom="0.59055118110236227" header="0.31496062992125984" footer="0.27559055118110237"/>
  <pageSetup paperSize="9" scale="86" fitToHeight="0" orientation="portrait" useFirstPageNumber="1" r:id="rId1"/>
  <headerFooter alignWithMargins="0">
    <oddHeader>&amp;L&amp;"Arial,Gras"&amp;8CATHEDRALE NOTRE DAME DE GRACE - CAMBRAI (59)
&amp;"Arial,Normal"Restauration intérieure des Grisailles et des Lambris &amp;R&amp;8&amp;K000000BPU
LOT 01 - MENUISERIE / EBENISTERIE</oddHeader>
    <oddFooter xml:space="preserve">&amp;R&amp;8&amp;K000000Pascal PRUNET A.C.M.H. -  Mars 2025 - Page &amp;P/&amp;N   </oddFooter>
  </headerFooter>
  <rowBreaks count="11" manualBreakCount="11">
    <brk id="27" max="16383" man="1"/>
    <brk id="50" max="16383" man="1"/>
    <brk id="77" max="16383" man="1"/>
    <brk id="96" max="16383" man="1"/>
    <brk id="123" max="16383" man="1"/>
    <brk id="146" max="16383" man="1"/>
    <brk id="156" max="16383" man="1"/>
    <brk id="166" max="16383" man="1"/>
    <brk id="176" max="16383" man="1"/>
    <brk id="186" max="16383" man="1"/>
    <brk id="19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2D197-FA4B-43C5-BA78-C9BCB9D82062}">
  <sheetPr>
    <tabColor theme="3" tint="0.79998168889431442"/>
    <pageSetUpPr fitToPage="1"/>
  </sheetPr>
  <dimension ref="A1:K394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124" customWidth="1"/>
    <col min="2" max="2" width="7.140625" style="66" customWidth="1"/>
    <col min="3" max="3" width="52.7109375" style="5" customWidth="1"/>
    <col min="4" max="4" width="6.7109375" style="114" customWidth="1"/>
    <col min="5" max="5" width="12.7109375" style="115" customWidth="1"/>
    <col min="6" max="6" width="14.7109375" style="116" customWidth="1"/>
    <col min="7" max="7" width="16.7109375" style="138" customWidth="1"/>
    <col min="8" max="8" width="11.42578125" style="6"/>
    <col min="9" max="9" width="13.140625" style="2" bestFit="1" customWidth="1"/>
    <col min="10" max="10" width="12.140625" style="2" bestFit="1" customWidth="1"/>
    <col min="11" max="240" width="11.42578125" style="2"/>
    <col min="241" max="241" width="7.7109375" style="2" customWidth="1"/>
    <col min="242" max="242" width="46.140625" style="2" customWidth="1"/>
    <col min="243" max="243" width="9.28515625" style="2" customWidth="1"/>
    <col min="244" max="244" width="5.28515625" style="2" customWidth="1"/>
    <col min="245" max="245" width="8.7109375" style="2" customWidth="1"/>
    <col min="246" max="246" width="5.28515625" style="2" customWidth="1"/>
    <col min="247" max="247" width="8.7109375" style="2" customWidth="1"/>
    <col min="248" max="248" width="5.28515625" style="2" customWidth="1"/>
    <col min="249" max="249" width="8.7109375" style="2" customWidth="1"/>
    <col min="250" max="250" width="5.28515625" style="2" customWidth="1"/>
    <col min="251" max="251" width="8.7109375" style="2" customWidth="1"/>
    <col min="252" max="252" width="5.28515625" style="2" customWidth="1"/>
    <col min="253" max="253" width="8.7109375" style="2" customWidth="1"/>
    <col min="254" max="254" width="5.28515625" style="2" customWidth="1"/>
    <col min="255" max="255" width="8.7109375" style="2" customWidth="1"/>
    <col min="256" max="256" width="5.7109375" style="2" customWidth="1"/>
    <col min="257" max="257" width="10" style="2" customWidth="1"/>
    <col min="258" max="258" width="15.140625" style="2" customWidth="1"/>
    <col min="259" max="260" width="16.7109375" style="2" customWidth="1"/>
    <col min="261" max="496" width="11.42578125" style="2"/>
    <col min="497" max="497" width="7.7109375" style="2" customWidth="1"/>
    <col min="498" max="498" width="46.140625" style="2" customWidth="1"/>
    <col min="499" max="499" width="9.28515625" style="2" customWidth="1"/>
    <col min="500" max="500" width="5.28515625" style="2" customWidth="1"/>
    <col min="501" max="501" width="8.7109375" style="2" customWidth="1"/>
    <col min="502" max="502" width="5.28515625" style="2" customWidth="1"/>
    <col min="503" max="503" width="8.7109375" style="2" customWidth="1"/>
    <col min="504" max="504" width="5.28515625" style="2" customWidth="1"/>
    <col min="505" max="505" width="8.7109375" style="2" customWidth="1"/>
    <col min="506" max="506" width="5.28515625" style="2" customWidth="1"/>
    <col min="507" max="507" width="8.7109375" style="2" customWidth="1"/>
    <col min="508" max="508" width="5.28515625" style="2" customWidth="1"/>
    <col min="509" max="509" width="8.7109375" style="2" customWidth="1"/>
    <col min="510" max="510" width="5.28515625" style="2" customWidth="1"/>
    <col min="511" max="511" width="8.7109375" style="2" customWidth="1"/>
    <col min="512" max="512" width="5.7109375" style="2" customWidth="1"/>
    <col min="513" max="513" width="10" style="2" customWidth="1"/>
    <col min="514" max="514" width="15.140625" style="2" customWidth="1"/>
    <col min="515" max="516" width="16.7109375" style="2" customWidth="1"/>
    <col min="517" max="752" width="11.42578125" style="2"/>
    <col min="753" max="753" width="7.7109375" style="2" customWidth="1"/>
    <col min="754" max="754" width="46.140625" style="2" customWidth="1"/>
    <col min="755" max="755" width="9.28515625" style="2" customWidth="1"/>
    <col min="756" max="756" width="5.28515625" style="2" customWidth="1"/>
    <col min="757" max="757" width="8.7109375" style="2" customWidth="1"/>
    <col min="758" max="758" width="5.28515625" style="2" customWidth="1"/>
    <col min="759" max="759" width="8.7109375" style="2" customWidth="1"/>
    <col min="760" max="760" width="5.28515625" style="2" customWidth="1"/>
    <col min="761" max="761" width="8.7109375" style="2" customWidth="1"/>
    <col min="762" max="762" width="5.28515625" style="2" customWidth="1"/>
    <col min="763" max="763" width="8.7109375" style="2" customWidth="1"/>
    <col min="764" max="764" width="5.28515625" style="2" customWidth="1"/>
    <col min="765" max="765" width="8.7109375" style="2" customWidth="1"/>
    <col min="766" max="766" width="5.28515625" style="2" customWidth="1"/>
    <col min="767" max="767" width="8.7109375" style="2" customWidth="1"/>
    <col min="768" max="768" width="5.7109375" style="2" customWidth="1"/>
    <col min="769" max="769" width="10" style="2" customWidth="1"/>
    <col min="770" max="770" width="15.140625" style="2" customWidth="1"/>
    <col min="771" max="772" width="16.7109375" style="2" customWidth="1"/>
    <col min="773" max="1008" width="11.42578125" style="2"/>
    <col min="1009" max="1009" width="7.7109375" style="2" customWidth="1"/>
    <col min="1010" max="1010" width="46.140625" style="2" customWidth="1"/>
    <col min="1011" max="1011" width="9.28515625" style="2" customWidth="1"/>
    <col min="1012" max="1012" width="5.28515625" style="2" customWidth="1"/>
    <col min="1013" max="1013" width="8.7109375" style="2" customWidth="1"/>
    <col min="1014" max="1014" width="5.28515625" style="2" customWidth="1"/>
    <col min="1015" max="1015" width="8.7109375" style="2" customWidth="1"/>
    <col min="1016" max="1016" width="5.28515625" style="2" customWidth="1"/>
    <col min="1017" max="1017" width="8.7109375" style="2" customWidth="1"/>
    <col min="1018" max="1018" width="5.28515625" style="2" customWidth="1"/>
    <col min="1019" max="1019" width="8.7109375" style="2" customWidth="1"/>
    <col min="1020" max="1020" width="5.28515625" style="2" customWidth="1"/>
    <col min="1021" max="1021" width="8.7109375" style="2" customWidth="1"/>
    <col min="1022" max="1022" width="5.28515625" style="2" customWidth="1"/>
    <col min="1023" max="1023" width="8.7109375" style="2" customWidth="1"/>
    <col min="1024" max="1024" width="5.7109375" style="2" customWidth="1"/>
    <col min="1025" max="1025" width="10" style="2" customWidth="1"/>
    <col min="1026" max="1026" width="15.140625" style="2" customWidth="1"/>
    <col min="1027" max="1028" width="16.7109375" style="2" customWidth="1"/>
    <col min="1029" max="1264" width="11.42578125" style="2"/>
    <col min="1265" max="1265" width="7.7109375" style="2" customWidth="1"/>
    <col min="1266" max="1266" width="46.140625" style="2" customWidth="1"/>
    <col min="1267" max="1267" width="9.28515625" style="2" customWidth="1"/>
    <col min="1268" max="1268" width="5.28515625" style="2" customWidth="1"/>
    <col min="1269" max="1269" width="8.7109375" style="2" customWidth="1"/>
    <col min="1270" max="1270" width="5.28515625" style="2" customWidth="1"/>
    <col min="1271" max="1271" width="8.7109375" style="2" customWidth="1"/>
    <col min="1272" max="1272" width="5.28515625" style="2" customWidth="1"/>
    <col min="1273" max="1273" width="8.7109375" style="2" customWidth="1"/>
    <col min="1274" max="1274" width="5.28515625" style="2" customWidth="1"/>
    <col min="1275" max="1275" width="8.7109375" style="2" customWidth="1"/>
    <col min="1276" max="1276" width="5.28515625" style="2" customWidth="1"/>
    <col min="1277" max="1277" width="8.7109375" style="2" customWidth="1"/>
    <col min="1278" max="1278" width="5.28515625" style="2" customWidth="1"/>
    <col min="1279" max="1279" width="8.7109375" style="2" customWidth="1"/>
    <col min="1280" max="1280" width="5.7109375" style="2" customWidth="1"/>
    <col min="1281" max="1281" width="10" style="2" customWidth="1"/>
    <col min="1282" max="1282" width="15.140625" style="2" customWidth="1"/>
    <col min="1283" max="1284" width="16.7109375" style="2" customWidth="1"/>
    <col min="1285" max="1520" width="11.42578125" style="2"/>
    <col min="1521" max="1521" width="7.7109375" style="2" customWidth="1"/>
    <col min="1522" max="1522" width="46.140625" style="2" customWidth="1"/>
    <col min="1523" max="1523" width="9.28515625" style="2" customWidth="1"/>
    <col min="1524" max="1524" width="5.28515625" style="2" customWidth="1"/>
    <col min="1525" max="1525" width="8.7109375" style="2" customWidth="1"/>
    <col min="1526" max="1526" width="5.28515625" style="2" customWidth="1"/>
    <col min="1527" max="1527" width="8.7109375" style="2" customWidth="1"/>
    <col min="1528" max="1528" width="5.28515625" style="2" customWidth="1"/>
    <col min="1529" max="1529" width="8.7109375" style="2" customWidth="1"/>
    <col min="1530" max="1530" width="5.28515625" style="2" customWidth="1"/>
    <col min="1531" max="1531" width="8.7109375" style="2" customWidth="1"/>
    <col min="1532" max="1532" width="5.28515625" style="2" customWidth="1"/>
    <col min="1533" max="1533" width="8.7109375" style="2" customWidth="1"/>
    <col min="1534" max="1534" width="5.28515625" style="2" customWidth="1"/>
    <col min="1535" max="1535" width="8.7109375" style="2" customWidth="1"/>
    <col min="1536" max="1536" width="5.7109375" style="2" customWidth="1"/>
    <col min="1537" max="1537" width="10" style="2" customWidth="1"/>
    <col min="1538" max="1538" width="15.140625" style="2" customWidth="1"/>
    <col min="1539" max="1540" width="16.7109375" style="2" customWidth="1"/>
    <col min="1541" max="1776" width="11.42578125" style="2"/>
    <col min="1777" max="1777" width="7.7109375" style="2" customWidth="1"/>
    <col min="1778" max="1778" width="46.140625" style="2" customWidth="1"/>
    <col min="1779" max="1779" width="9.28515625" style="2" customWidth="1"/>
    <col min="1780" max="1780" width="5.28515625" style="2" customWidth="1"/>
    <col min="1781" max="1781" width="8.7109375" style="2" customWidth="1"/>
    <col min="1782" max="1782" width="5.28515625" style="2" customWidth="1"/>
    <col min="1783" max="1783" width="8.7109375" style="2" customWidth="1"/>
    <col min="1784" max="1784" width="5.28515625" style="2" customWidth="1"/>
    <col min="1785" max="1785" width="8.7109375" style="2" customWidth="1"/>
    <col min="1786" max="1786" width="5.28515625" style="2" customWidth="1"/>
    <col min="1787" max="1787" width="8.7109375" style="2" customWidth="1"/>
    <col min="1788" max="1788" width="5.28515625" style="2" customWidth="1"/>
    <col min="1789" max="1789" width="8.7109375" style="2" customWidth="1"/>
    <col min="1790" max="1790" width="5.28515625" style="2" customWidth="1"/>
    <col min="1791" max="1791" width="8.7109375" style="2" customWidth="1"/>
    <col min="1792" max="1792" width="5.7109375" style="2" customWidth="1"/>
    <col min="1793" max="1793" width="10" style="2" customWidth="1"/>
    <col min="1794" max="1794" width="15.140625" style="2" customWidth="1"/>
    <col min="1795" max="1796" width="16.7109375" style="2" customWidth="1"/>
    <col min="1797" max="2032" width="11.42578125" style="2"/>
    <col min="2033" max="2033" width="7.7109375" style="2" customWidth="1"/>
    <col min="2034" max="2034" width="46.140625" style="2" customWidth="1"/>
    <col min="2035" max="2035" width="9.28515625" style="2" customWidth="1"/>
    <col min="2036" max="2036" width="5.28515625" style="2" customWidth="1"/>
    <col min="2037" max="2037" width="8.7109375" style="2" customWidth="1"/>
    <col min="2038" max="2038" width="5.28515625" style="2" customWidth="1"/>
    <col min="2039" max="2039" width="8.7109375" style="2" customWidth="1"/>
    <col min="2040" max="2040" width="5.28515625" style="2" customWidth="1"/>
    <col min="2041" max="2041" width="8.7109375" style="2" customWidth="1"/>
    <col min="2042" max="2042" width="5.28515625" style="2" customWidth="1"/>
    <col min="2043" max="2043" width="8.7109375" style="2" customWidth="1"/>
    <col min="2044" max="2044" width="5.28515625" style="2" customWidth="1"/>
    <col min="2045" max="2045" width="8.7109375" style="2" customWidth="1"/>
    <col min="2046" max="2046" width="5.28515625" style="2" customWidth="1"/>
    <col min="2047" max="2047" width="8.7109375" style="2" customWidth="1"/>
    <col min="2048" max="2048" width="5.7109375" style="2" customWidth="1"/>
    <col min="2049" max="2049" width="10" style="2" customWidth="1"/>
    <col min="2050" max="2050" width="15.140625" style="2" customWidth="1"/>
    <col min="2051" max="2052" width="16.7109375" style="2" customWidth="1"/>
    <col min="2053" max="2288" width="11.42578125" style="2"/>
    <col min="2289" max="2289" width="7.7109375" style="2" customWidth="1"/>
    <col min="2290" max="2290" width="46.140625" style="2" customWidth="1"/>
    <col min="2291" max="2291" width="9.28515625" style="2" customWidth="1"/>
    <col min="2292" max="2292" width="5.28515625" style="2" customWidth="1"/>
    <col min="2293" max="2293" width="8.7109375" style="2" customWidth="1"/>
    <col min="2294" max="2294" width="5.28515625" style="2" customWidth="1"/>
    <col min="2295" max="2295" width="8.7109375" style="2" customWidth="1"/>
    <col min="2296" max="2296" width="5.28515625" style="2" customWidth="1"/>
    <col min="2297" max="2297" width="8.7109375" style="2" customWidth="1"/>
    <col min="2298" max="2298" width="5.28515625" style="2" customWidth="1"/>
    <col min="2299" max="2299" width="8.7109375" style="2" customWidth="1"/>
    <col min="2300" max="2300" width="5.28515625" style="2" customWidth="1"/>
    <col min="2301" max="2301" width="8.7109375" style="2" customWidth="1"/>
    <col min="2302" max="2302" width="5.28515625" style="2" customWidth="1"/>
    <col min="2303" max="2303" width="8.7109375" style="2" customWidth="1"/>
    <col min="2304" max="2304" width="5.7109375" style="2" customWidth="1"/>
    <col min="2305" max="2305" width="10" style="2" customWidth="1"/>
    <col min="2306" max="2306" width="15.140625" style="2" customWidth="1"/>
    <col min="2307" max="2308" width="16.7109375" style="2" customWidth="1"/>
    <col min="2309" max="2544" width="11.42578125" style="2"/>
    <col min="2545" max="2545" width="7.7109375" style="2" customWidth="1"/>
    <col min="2546" max="2546" width="46.140625" style="2" customWidth="1"/>
    <col min="2547" max="2547" width="9.28515625" style="2" customWidth="1"/>
    <col min="2548" max="2548" width="5.28515625" style="2" customWidth="1"/>
    <col min="2549" max="2549" width="8.7109375" style="2" customWidth="1"/>
    <col min="2550" max="2550" width="5.28515625" style="2" customWidth="1"/>
    <col min="2551" max="2551" width="8.7109375" style="2" customWidth="1"/>
    <col min="2552" max="2552" width="5.28515625" style="2" customWidth="1"/>
    <col min="2553" max="2553" width="8.7109375" style="2" customWidth="1"/>
    <col min="2554" max="2554" width="5.28515625" style="2" customWidth="1"/>
    <col min="2555" max="2555" width="8.7109375" style="2" customWidth="1"/>
    <col min="2556" max="2556" width="5.28515625" style="2" customWidth="1"/>
    <col min="2557" max="2557" width="8.7109375" style="2" customWidth="1"/>
    <col min="2558" max="2558" width="5.28515625" style="2" customWidth="1"/>
    <col min="2559" max="2559" width="8.7109375" style="2" customWidth="1"/>
    <col min="2560" max="2560" width="5.7109375" style="2" customWidth="1"/>
    <col min="2561" max="2561" width="10" style="2" customWidth="1"/>
    <col min="2562" max="2562" width="15.140625" style="2" customWidth="1"/>
    <col min="2563" max="2564" width="16.7109375" style="2" customWidth="1"/>
    <col min="2565" max="2800" width="11.42578125" style="2"/>
    <col min="2801" max="2801" width="7.7109375" style="2" customWidth="1"/>
    <col min="2802" max="2802" width="46.140625" style="2" customWidth="1"/>
    <col min="2803" max="2803" width="9.28515625" style="2" customWidth="1"/>
    <col min="2804" max="2804" width="5.28515625" style="2" customWidth="1"/>
    <col min="2805" max="2805" width="8.7109375" style="2" customWidth="1"/>
    <col min="2806" max="2806" width="5.28515625" style="2" customWidth="1"/>
    <col min="2807" max="2807" width="8.7109375" style="2" customWidth="1"/>
    <col min="2808" max="2808" width="5.28515625" style="2" customWidth="1"/>
    <col min="2809" max="2809" width="8.7109375" style="2" customWidth="1"/>
    <col min="2810" max="2810" width="5.28515625" style="2" customWidth="1"/>
    <col min="2811" max="2811" width="8.7109375" style="2" customWidth="1"/>
    <col min="2812" max="2812" width="5.28515625" style="2" customWidth="1"/>
    <col min="2813" max="2813" width="8.7109375" style="2" customWidth="1"/>
    <col min="2814" max="2814" width="5.28515625" style="2" customWidth="1"/>
    <col min="2815" max="2815" width="8.7109375" style="2" customWidth="1"/>
    <col min="2816" max="2816" width="5.7109375" style="2" customWidth="1"/>
    <col min="2817" max="2817" width="10" style="2" customWidth="1"/>
    <col min="2818" max="2818" width="15.140625" style="2" customWidth="1"/>
    <col min="2819" max="2820" width="16.7109375" style="2" customWidth="1"/>
    <col min="2821" max="3056" width="11.42578125" style="2"/>
    <col min="3057" max="3057" width="7.7109375" style="2" customWidth="1"/>
    <col min="3058" max="3058" width="46.140625" style="2" customWidth="1"/>
    <col min="3059" max="3059" width="9.28515625" style="2" customWidth="1"/>
    <col min="3060" max="3060" width="5.28515625" style="2" customWidth="1"/>
    <col min="3061" max="3061" width="8.7109375" style="2" customWidth="1"/>
    <col min="3062" max="3062" width="5.28515625" style="2" customWidth="1"/>
    <col min="3063" max="3063" width="8.7109375" style="2" customWidth="1"/>
    <col min="3064" max="3064" width="5.28515625" style="2" customWidth="1"/>
    <col min="3065" max="3065" width="8.7109375" style="2" customWidth="1"/>
    <col min="3066" max="3066" width="5.28515625" style="2" customWidth="1"/>
    <col min="3067" max="3067" width="8.7109375" style="2" customWidth="1"/>
    <col min="3068" max="3068" width="5.28515625" style="2" customWidth="1"/>
    <col min="3069" max="3069" width="8.7109375" style="2" customWidth="1"/>
    <col min="3070" max="3070" width="5.28515625" style="2" customWidth="1"/>
    <col min="3071" max="3071" width="8.7109375" style="2" customWidth="1"/>
    <col min="3072" max="3072" width="5.7109375" style="2" customWidth="1"/>
    <col min="3073" max="3073" width="10" style="2" customWidth="1"/>
    <col min="3074" max="3074" width="15.140625" style="2" customWidth="1"/>
    <col min="3075" max="3076" width="16.7109375" style="2" customWidth="1"/>
    <col min="3077" max="3312" width="11.42578125" style="2"/>
    <col min="3313" max="3313" width="7.7109375" style="2" customWidth="1"/>
    <col min="3314" max="3314" width="46.140625" style="2" customWidth="1"/>
    <col min="3315" max="3315" width="9.28515625" style="2" customWidth="1"/>
    <col min="3316" max="3316" width="5.28515625" style="2" customWidth="1"/>
    <col min="3317" max="3317" width="8.7109375" style="2" customWidth="1"/>
    <col min="3318" max="3318" width="5.28515625" style="2" customWidth="1"/>
    <col min="3319" max="3319" width="8.7109375" style="2" customWidth="1"/>
    <col min="3320" max="3320" width="5.28515625" style="2" customWidth="1"/>
    <col min="3321" max="3321" width="8.7109375" style="2" customWidth="1"/>
    <col min="3322" max="3322" width="5.28515625" style="2" customWidth="1"/>
    <col min="3323" max="3323" width="8.7109375" style="2" customWidth="1"/>
    <col min="3324" max="3324" width="5.28515625" style="2" customWidth="1"/>
    <col min="3325" max="3325" width="8.7109375" style="2" customWidth="1"/>
    <col min="3326" max="3326" width="5.28515625" style="2" customWidth="1"/>
    <col min="3327" max="3327" width="8.7109375" style="2" customWidth="1"/>
    <col min="3328" max="3328" width="5.7109375" style="2" customWidth="1"/>
    <col min="3329" max="3329" width="10" style="2" customWidth="1"/>
    <col min="3330" max="3330" width="15.140625" style="2" customWidth="1"/>
    <col min="3331" max="3332" width="16.7109375" style="2" customWidth="1"/>
    <col min="3333" max="3568" width="11.42578125" style="2"/>
    <col min="3569" max="3569" width="7.7109375" style="2" customWidth="1"/>
    <col min="3570" max="3570" width="46.140625" style="2" customWidth="1"/>
    <col min="3571" max="3571" width="9.28515625" style="2" customWidth="1"/>
    <col min="3572" max="3572" width="5.28515625" style="2" customWidth="1"/>
    <col min="3573" max="3573" width="8.7109375" style="2" customWidth="1"/>
    <col min="3574" max="3574" width="5.28515625" style="2" customWidth="1"/>
    <col min="3575" max="3575" width="8.7109375" style="2" customWidth="1"/>
    <col min="3576" max="3576" width="5.28515625" style="2" customWidth="1"/>
    <col min="3577" max="3577" width="8.7109375" style="2" customWidth="1"/>
    <col min="3578" max="3578" width="5.28515625" style="2" customWidth="1"/>
    <col min="3579" max="3579" width="8.7109375" style="2" customWidth="1"/>
    <col min="3580" max="3580" width="5.28515625" style="2" customWidth="1"/>
    <col min="3581" max="3581" width="8.7109375" style="2" customWidth="1"/>
    <col min="3582" max="3582" width="5.28515625" style="2" customWidth="1"/>
    <col min="3583" max="3583" width="8.7109375" style="2" customWidth="1"/>
    <col min="3584" max="3584" width="5.7109375" style="2" customWidth="1"/>
    <col min="3585" max="3585" width="10" style="2" customWidth="1"/>
    <col min="3586" max="3586" width="15.140625" style="2" customWidth="1"/>
    <col min="3587" max="3588" width="16.7109375" style="2" customWidth="1"/>
    <col min="3589" max="3824" width="11.42578125" style="2"/>
    <col min="3825" max="3825" width="7.7109375" style="2" customWidth="1"/>
    <col min="3826" max="3826" width="46.140625" style="2" customWidth="1"/>
    <col min="3827" max="3827" width="9.28515625" style="2" customWidth="1"/>
    <col min="3828" max="3828" width="5.28515625" style="2" customWidth="1"/>
    <col min="3829" max="3829" width="8.7109375" style="2" customWidth="1"/>
    <col min="3830" max="3830" width="5.28515625" style="2" customWidth="1"/>
    <col min="3831" max="3831" width="8.7109375" style="2" customWidth="1"/>
    <col min="3832" max="3832" width="5.28515625" style="2" customWidth="1"/>
    <col min="3833" max="3833" width="8.7109375" style="2" customWidth="1"/>
    <col min="3834" max="3834" width="5.28515625" style="2" customWidth="1"/>
    <col min="3835" max="3835" width="8.7109375" style="2" customWidth="1"/>
    <col min="3836" max="3836" width="5.28515625" style="2" customWidth="1"/>
    <col min="3837" max="3837" width="8.7109375" style="2" customWidth="1"/>
    <col min="3838" max="3838" width="5.28515625" style="2" customWidth="1"/>
    <col min="3839" max="3839" width="8.7109375" style="2" customWidth="1"/>
    <col min="3840" max="3840" width="5.7109375" style="2" customWidth="1"/>
    <col min="3841" max="3841" width="10" style="2" customWidth="1"/>
    <col min="3842" max="3842" width="15.140625" style="2" customWidth="1"/>
    <col min="3843" max="3844" width="16.7109375" style="2" customWidth="1"/>
    <col min="3845" max="4080" width="11.42578125" style="2"/>
    <col min="4081" max="4081" width="7.7109375" style="2" customWidth="1"/>
    <col min="4082" max="4082" width="46.140625" style="2" customWidth="1"/>
    <col min="4083" max="4083" width="9.28515625" style="2" customWidth="1"/>
    <col min="4084" max="4084" width="5.28515625" style="2" customWidth="1"/>
    <col min="4085" max="4085" width="8.7109375" style="2" customWidth="1"/>
    <col min="4086" max="4086" width="5.28515625" style="2" customWidth="1"/>
    <col min="4087" max="4087" width="8.7109375" style="2" customWidth="1"/>
    <col min="4088" max="4088" width="5.28515625" style="2" customWidth="1"/>
    <col min="4089" max="4089" width="8.7109375" style="2" customWidth="1"/>
    <col min="4090" max="4090" width="5.28515625" style="2" customWidth="1"/>
    <col min="4091" max="4091" width="8.7109375" style="2" customWidth="1"/>
    <col min="4092" max="4092" width="5.28515625" style="2" customWidth="1"/>
    <col min="4093" max="4093" width="8.7109375" style="2" customWidth="1"/>
    <col min="4094" max="4094" width="5.28515625" style="2" customWidth="1"/>
    <col min="4095" max="4095" width="8.7109375" style="2" customWidth="1"/>
    <col min="4096" max="4096" width="5.7109375" style="2" customWidth="1"/>
    <col min="4097" max="4097" width="10" style="2" customWidth="1"/>
    <col min="4098" max="4098" width="15.140625" style="2" customWidth="1"/>
    <col min="4099" max="4100" width="16.7109375" style="2" customWidth="1"/>
    <col min="4101" max="4336" width="11.42578125" style="2"/>
    <col min="4337" max="4337" width="7.7109375" style="2" customWidth="1"/>
    <col min="4338" max="4338" width="46.140625" style="2" customWidth="1"/>
    <col min="4339" max="4339" width="9.28515625" style="2" customWidth="1"/>
    <col min="4340" max="4340" width="5.28515625" style="2" customWidth="1"/>
    <col min="4341" max="4341" width="8.7109375" style="2" customWidth="1"/>
    <col min="4342" max="4342" width="5.28515625" style="2" customWidth="1"/>
    <col min="4343" max="4343" width="8.7109375" style="2" customWidth="1"/>
    <col min="4344" max="4344" width="5.28515625" style="2" customWidth="1"/>
    <col min="4345" max="4345" width="8.7109375" style="2" customWidth="1"/>
    <col min="4346" max="4346" width="5.28515625" style="2" customWidth="1"/>
    <col min="4347" max="4347" width="8.7109375" style="2" customWidth="1"/>
    <col min="4348" max="4348" width="5.28515625" style="2" customWidth="1"/>
    <col min="4349" max="4349" width="8.7109375" style="2" customWidth="1"/>
    <col min="4350" max="4350" width="5.28515625" style="2" customWidth="1"/>
    <col min="4351" max="4351" width="8.7109375" style="2" customWidth="1"/>
    <col min="4352" max="4352" width="5.7109375" style="2" customWidth="1"/>
    <col min="4353" max="4353" width="10" style="2" customWidth="1"/>
    <col min="4354" max="4354" width="15.140625" style="2" customWidth="1"/>
    <col min="4355" max="4356" width="16.7109375" style="2" customWidth="1"/>
    <col min="4357" max="4592" width="11.42578125" style="2"/>
    <col min="4593" max="4593" width="7.7109375" style="2" customWidth="1"/>
    <col min="4594" max="4594" width="46.140625" style="2" customWidth="1"/>
    <col min="4595" max="4595" width="9.28515625" style="2" customWidth="1"/>
    <col min="4596" max="4596" width="5.28515625" style="2" customWidth="1"/>
    <col min="4597" max="4597" width="8.7109375" style="2" customWidth="1"/>
    <col min="4598" max="4598" width="5.28515625" style="2" customWidth="1"/>
    <col min="4599" max="4599" width="8.7109375" style="2" customWidth="1"/>
    <col min="4600" max="4600" width="5.28515625" style="2" customWidth="1"/>
    <col min="4601" max="4601" width="8.7109375" style="2" customWidth="1"/>
    <col min="4602" max="4602" width="5.28515625" style="2" customWidth="1"/>
    <col min="4603" max="4603" width="8.7109375" style="2" customWidth="1"/>
    <col min="4604" max="4604" width="5.28515625" style="2" customWidth="1"/>
    <col min="4605" max="4605" width="8.7109375" style="2" customWidth="1"/>
    <col min="4606" max="4606" width="5.28515625" style="2" customWidth="1"/>
    <col min="4607" max="4607" width="8.7109375" style="2" customWidth="1"/>
    <col min="4608" max="4608" width="5.7109375" style="2" customWidth="1"/>
    <col min="4609" max="4609" width="10" style="2" customWidth="1"/>
    <col min="4610" max="4610" width="15.140625" style="2" customWidth="1"/>
    <col min="4611" max="4612" width="16.7109375" style="2" customWidth="1"/>
    <col min="4613" max="4848" width="11.42578125" style="2"/>
    <col min="4849" max="4849" width="7.7109375" style="2" customWidth="1"/>
    <col min="4850" max="4850" width="46.140625" style="2" customWidth="1"/>
    <col min="4851" max="4851" width="9.28515625" style="2" customWidth="1"/>
    <col min="4852" max="4852" width="5.28515625" style="2" customWidth="1"/>
    <col min="4853" max="4853" width="8.7109375" style="2" customWidth="1"/>
    <col min="4854" max="4854" width="5.28515625" style="2" customWidth="1"/>
    <col min="4855" max="4855" width="8.7109375" style="2" customWidth="1"/>
    <col min="4856" max="4856" width="5.28515625" style="2" customWidth="1"/>
    <col min="4857" max="4857" width="8.7109375" style="2" customWidth="1"/>
    <col min="4858" max="4858" width="5.28515625" style="2" customWidth="1"/>
    <col min="4859" max="4859" width="8.7109375" style="2" customWidth="1"/>
    <col min="4860" max="4860" width="5.28515625" style="2" customWidth="1"/>
    <col min="4861" max="4861" width="8.7109375" style="2" customWidth="1"/>
    <col min="4862" max="4862" width="5.28515625" style="2" customWidth="1"/>
    <col min="4863" max="4863" width="8.7109375" style="2" customWidth="1"/>
    <col min="4864" max="4864" width="5.7109375" style="2" customWidth="1"/>
    <col min="4865" max="4865" width="10" style="2" customWidth="1"/>
    <col min="4866" max="4866" width="15.140625" style="2" customWidth="1"/>
    <col min="4867" max="4868" width="16.7109375" style="2" customWidth="1"/>
    <col min="4869" max="5104" width="11.42578125" style="2"/>
    <col min="5105" max="5105" width="7.7109375" style="2" customWidth="1"/>
    <col min="5106" max="5106" width="46.140625" style="2" customWidth="1"/>
    <col min="5107" max="5107" width="9.28515625" style="2" customWidth="1"/>
    <col min="5108" max="5108" width="5.28515625" style="2" customWidth="1"/>
    <col min="5109" max="5109" width="8.7109375" style="2" customWidth="1"/>
    <col min="5110" max="5110" width="5.28515625" style="2" customWidth="1"/>
    <col min="5111" max="5111" width="8.7109375" style="2" customWidth="1"/>
    <col min="5112" max="5112" width="5.28515625" style="2" customWidth="1"/>
    <col min="5113" max="5113" width="8.7109375" style="2" customWidth="1"/>
    <col min="5114" max="5114" width="5.28515625" style="2" customWidth="1"/>
    <col min="5115" max="5115" width="8.7109375" style="2" customWidth="1"/>
    <col min="5116" max="5116" width="5.28515625" style="2" customWidth="1"/>
    <col min="5117" max="5117" width="8.7109375" style="2" customWidth="1"/>
    <col min="5118" max="5118" width="5.28515625" style="2" customWidth="1"/>
    <col min="5119" max="5119" width="8.7109375" style="2" customWidth="1"/>
    <col min="5120" max="5120" width="5.7109375" style="2" customWidth="1"/>
    <col min="5121" max="5121" width="10" style="2" customWidth="1"/>
    <col min="5122" max="5122" width="15.140625" style="2" customWidth="1"/>
    <col min="5123" max="5124" width="16.7109375" style="2" customWidth="1"/>
    <col min="5125" max="5360" width="11.42578125" style="2"/>
    <col min="5361" max="5361" width="7.7109375" style="2" customWidth="1"/>
    <col min="5362" max="5362" width="46.140625" style="2" customWidth="1"/>
    <col min="5363" max="5363" width="9.28515625" style="2" customWidth="1"/>
    <col min="5364" max="5364" width="5.28515625" style="2" customWidth="1"/>
    <col min="5365" max="5365" width="8.7109375" style="2" customWidth="1"/>
    <col min="5366" max="5366" width="5.28515625" style="2" customWidth="1"/>
    <col min="5367" max="5367" width="8.7109375" style="2" customWidth="1"/>
    <col min="5368" max="5368" width="5.28515625" style="2" customWidth="1"/>
    <col min="5369" max="5369" width="8.7109375" style="2" customWidth="1"/>
    <col min="5370" max="5370" width="5.28515625" style="2" customWidth="1"/>
    <col min="5371" max="5371" width="8.7109375" style="2" customWidth="1"/>
    <col min="5372" max="5372" width="5.28515625" style="2" customWidth="1"/>
    <col min="5373" max="5373" width="8.7109375" style="2" customWidth="1"/>
    <col min="5374" max="5374" width="5.28515625" style="2" customWidth="1"/>
    <col min="5375" max="5375" width="8.7109375" style="2" customWidth="1"/>
    <col min="5376" max="5376" width="5.7109375" style="2" customWidth="1"/>
    <col min="5377" max="5377" width="10" style="2" customWidth="1"/>
    <col min="5378" max="5378" width="15.140625" style="2" customWidth="1"/>
    <col min="5379" max="5380" width="16.7109375" style="2" customWidth="1"/>
    <col min="5381" max="5616" width="11.42578125" style="2"/>
    <col min="5617" max="5617" width="7.7109375" style="2" customWidth="1"/>
    <col min="5618" max="5618" width="46.140625" style="2" customWidth="1"/>
    <col min="5619" max="5619" width="9.28515625" style="2" customWidth="1"/>
    <col min="5620" max="5620" width="5.28515625" style="2" customWidth="1"/>
    <col min="5621" max="5621" width="8.7109375" style="2" customWidth="1"/>
    <col min="5622" max="5622" width="5.28515625" style="2" customWidth="1"/>
    <col min="5623" max="5623" width="8.7109375" style="2" customWidth="1"/>
    <col min="5624" max="5624" width="5.28515625" style="2" customWidth="1"/>
    <col min="5625" max="5625" width="8.7109375" style="2" customWidth="1"/>
    <col min="5626" max="5626" width="5.28515625" style="2" customWidth="1"/>
    <col min="5627" max="5627" width="8.7109375" style="2" customWidth="1"/>
    <col min="5628" max="5628" width="5.28515625" style="2" customWidth="1"/>
    <col min="5629" max="5629" width="8.7109375" style="2" customWidth="1"/>
    <col min="5630" max="5630" width="5.28515625" style="2" customWidth="1"/>
    <col min="5631" max="5631" width="8.7109375" style="2" customWidth="1"/>
    <col min="5632" max="5632" width="5.7109375" style="2" customWidth="1"/>
    <col min="5633" max="5633" width="10" style="2" customWidth="1"/>
    <col min="5634" max="5634" width="15.140625" style="2" customWidth="1"/>
    <col min="5635" max="5636" width="16.7109375" style="2" customWidth="1"/>
    <col min="5637" max="5872" width="11.42578125" style="2"/>
    <col min="5873" max="5873" width="7.7109375" style="2" customWidth="1"/>
    <col min="5874" max="5874" width="46.140625" style="2" customWidth="1"/>
    <col min="5875" max="5875" width="9.28515625" style="2" customWidth="1"/>
    <col min="5876" max="5876" width="5.28515625" style="2" customWidth="1"/>
    <col min="5877" max="5877" width="8.7109375" style="2" customWidth="1"/>
    <col min="5878" max="5878" width="5.28515625" style="2" customWidth="1"/>
    <col min="5879" max="5879" width="8.7109375" style="2" customWidth="1"/>
    <col min="5880" max="5880" width="5.28515625" style="2" customWidth="1"/>
    <col min="5881" max="5881" width="8.7109375" style="2" customWidth="1"/>
    <col min="5882" max="5882" width="5.28515625" style="2" customWidth="1"/>
    <col min="5883" max="5883" width="8.7109375" style="2" customWidth="1"/>
    <col min="5884" max="5884" width="5.28515625" style="2" customWidth="1"/>
    <col min="5885" max="5885" width="8.7109375" style="2" customWidth="1"/>
    <col min="5886" max="5886" width="5.28515625" style="2" customWidth="1"/>
    <col min="5887" max="5887" width="8.7109375" style="2" customWidth="1"/>
    <col min="5888" max="5888" width="5.7109375" style="2" customWidth="1"/>
    <col min="5889" max="5889" width="10" style="2" customWidth="1"/>
    <col min="5890" max="5890" width="15.140625" style="2" customWidth="1"/>
    <col min="5891" max="5892" width="16.7109375" style="2" customWidth="1"/>
    <col min="5893" max="6128" width="11.42578125" style="2"/>
    <col min="6129" max="6129" width="7.7109375" style="2" customWidth="1"/>
    <col min="6130" max="6130" width="46.140625" style="2" customWidth="1"/>
    <col min="6131" max="6131" width="9.28515625" style="2" customWidth="1"/>
    <col min="6132" max="6132" width="5.28515625" style="2" customWidth="1"/>
    <col min="6133" max="6133" width="8.7109375" style="2" customWidth="1"/>
    <col min="6134" max="6134" width="5.28515625" style="2" customWidth="1"/>
    <col min="6135" max="6135" width="8.7109375" style="2" customWidth="1"/>
    <col min="6136" max="6136" width="5.28515625" style="2" customWidth="1"/>
    <col min="6137" max="6137" width="8.7109375" style="2" customWidth="1"/>
    <col min="6138" max="6138" width="5.28515625" style="2" customWidth="1"/>
    <col min="6139" max="6139" width="8.7109375" style="2" customWidth="1"/>
    <col min="6140" max="6140" width="5.28515625" style="2" customWidth="1"/>
    <col min="6141" max="6141" width="8.7109375" style="2" customWidth="1"/>
    <col min="6142" max="6142" width="5.28515625" style="2" customWidth="1"/>
    <col min="6143" max="6143" width="8.7109375" style="2" customWidth="1"/>
    <col min="6144" max="6144" width="5.7109375" style="2" customWidth="1"/>
    <col min="6145" max="6145" width="10" style="2" customWidth="1"/>
    <col min="6146" max="6146" width="15.140625" style="2" customWidth="1"/>
    <col min="6147" max="6148" width="16.7109375" style="2" customWidth="1"/>
    <col min="6149" max="6384" width="11.42578125" style="2"/>
    <col min="6385" max="6385" width="7.7109375" style="2" customWidth="1"/>
    <col min="6386" max="6386" width="46.140625" style="2" customWidth="1"/>
    <col min="6387" max="6387" width="9.28515625" style="2" customWidth="1"/>
    <col min="6388" max="6388" width="5.28515625" style="2" customWidth="1"/>
    <col min="6389" max="6389" width="8.7109375" style="2" customWidth="1"/>
    <col min="6390" max="6390" width="5.28515625" style="2" customWidth="1"/>
    <col min="6391" max="6391" width="8.7109375" style="2" customWidth="1"/>
    <col min="6392" max="6392" width="5.28515625" style="2" customWidth="1"/>
    <col min="6393" max="6393" width="8.7109375" style="2" customWidth="1"/>
    <col min="6394" max="6394" width="5.28515625" style="2" customWidth="1"/>
    <col min="6395" max="6395" width="8.7109375" style="2" customWidth="1"/>
    <col min="6396" max="6396" width="5.28515625" style="2" customWidth="1"/>
    <col min="6397" max="6397" width="8.7109375" style="2" customWidth="1"/>
    <col min="6398" max="6398" width="5.28515625" style="2" customWidth="1"/>
    <col min="6399" max="6399" width="8.7109375" style="2" customWidth="1"/>
    <col min="6400" max="6400" width="5.7109375" style="2" customWidth="1"/>
    <col min="6401" max="6401" width="10" style="2" customWidth="1"/>
    <col min="6402" max="6402" width="15.140625" style="2" customWidth="1"/>
    <col min="6403" max="6404" width="16.7109375" style="2" customWidth="1"/>
    <col min="6405" max="6640" width="11.42578125" style="2"/>
    <col min="6641" max="6641" width="7.7109375" style="2" customWidth="1"/>
    <col min="6642" max="6642" width="46.140625" style="2" customWidth="1"/>
    <col min="6643" max="6643" width="9.28515625" style="2" customWidth="1"/>
    <col min="6644" max="6644" width="5.28515625" style="2" customWidth="1"/>
    <col min="6645" max="6645" width="8.7109375" style="2" customWidth="1"/>
    <col min="6646" max="6646" width="5.28515625" style="2" customWidth="1"/>
    <col min="6647" max="6647" width="8.7109375" style="2" customWidth="1"/>
    <col min="6648" max="6648" width="5.28515625" style="2" customWidth="1"/>
    <col min="6649" max="6649" width="8.7109375" style="2" customWidth="1"/>
    <col min="6650" max="6650" width="5.28515625" style="2" customWidth="1"/>
    <col min="6651" max="6651" width="8.7109375" style="2" customWidth="1"/>
    <col min="6652" max="6652" width="5.28515625" style="2" customWidth="1"/>
    <col min="6653" max="6653" width="8.7109375" style="2" customWidth="1"/>
    <col min="6654" max="6654" width="5.28515625" style="2" customWidth="1"/>
    <col min="6655" max="6655" width="8.7109375" style="2" customWidth="1"/>
    <col min="6656" max="6656" width="5.7109375" style="2" customWidth="1"/>
    <col min="6657" max="6657" width="10" style="2" customWidth="1"/>
    <col min="6658" max="6658" width="15.140625" style="2" customWidth="1"/>
    <col min="6659" max="6660" width="16.7109375" style="2" customWidth="1"/>
    <col min="6661" max="6896" width="11.42578125" style="2"/>
    <col min="6897" max="6897" width="7.7109375" style="2" customWidth="1"/>
    <col min="6898" max="6898" width="46.140625" style="2" customWidth="1"/>
    <col min="6899" max="6899" width="9.28515625" style="2" customWidth="1"/>
    <col min="6900" max="6900" width="5.28515625" style="2" customWidth="1"/>
    <col min="6901" max="6901" width="8.7109375" style="2" customWidth="1"/>
    <col min="6902" max="6902" width="5.28515625" style="2" customWidth="1"/>
    <col min="6903" max="6903" width="8.7109375" style="2" customWidth="1"/>
    <col min="6904" max="6904" width="5.28515625" style="2" customWidth="1"/>
    <col min="6905" max="6905" width="8.7109375" style="2" customWidth="1"/>
    <col min="6906" max="6906" width="5.28515625" style="2" customWidth="1"/>
    <col min="6907" max="6907" width="8.7109375" style="2" customWidth="1"/>
    <col min="6908" max="6908" width="5.28515625" style="2" customWidth="1"/>
    <col min="6909" max="6909" width="8.7109375" style="2" customWidth="1"/>
    <col min="6910" max="6910" width="5.28515625" style="2" customWidth="1"/>
    <col min="6911" max="6911" width="8.7109375" style="2" customWidth="1"/>
    <col min="6912" max="6912" width="5.7109375" style="2" customWidth="1"/>
    <col min="6913" max="6913" width="10" style="2" customWidth="1"/>
    <col min="6914" max="6914" width="15.140625" style="2" customWidth="1"/>
    <col min="6915" max="6916" width="16.7109375" style="2" customWidth="1"/>
    <col min="6917" max="7152" width="11.42578125" style="2"/>
    <col min="7153" max="7153" width="7.7109375" style="2" customWidth="1"/>
    <col min="7154" max="7154" width="46.140625" style="2" customWidth="1"/>
    <col min="7155" max="7155" width="9.28515625" style="2" customWidth="1"/>
    <col min="7156" max="7156" width="5.28515625" style="2" customWidth="1"/>
    <col min="7157" max="7157" width="8.7109375" style="2" customWidth="1"/>
    <col min="7158" max="7158" width="5.28515625" style="2" customWidth="1"/>
    <col min="7159" max="7159" width="8.7109375" style="2" customWidth="1"/>
    <col min="7160" max="7160" width="5.28515625" style="2" customWidth="1"/>
    <col min="7161" max="7161" width="8.7109375" style="2" customWidth="1"/>
    <col min="7162" max="7162" width="5.28515625" style="2" customWidth="1"/>
    <col min="7163" max="7163" width="8.7109375" style="2" customWidth="1"/>
    <col min="7164" max="7164" width="5.28515625" style="2" customWidth="1"/>
    <col min="7165" max="7165" width="8.7109375" style="2" customWidth="1"/>
    <col min="7166" max="7166" width="5.28515625" style="2" customWidth="1"/>
    <col min="7167" max="7167" width="8.7109375" style="2" customWidth="1"/>
    <col min="7168" max="7168" width="5.7109375" style="2" customWidth="1"/>
    <col min="7169" max="7169" width="10" style="2" customWidth="1"/>
    <col min="7170" max="7170" width="15.140625" style="2" customWidth="1"/>
    <col min="7171" max="7172" width="16.7109375" style="2" customWidth="1"/>
    <col min="7173" max="7408" width="11.42578125" style="2"/>
    <col min="7409" max="7409" width="7.7109375" style="2" customWidth="1"/>
    <col min="7410" max="7410" width="46.140625" style="2" customWidth="1"/>
    <col min="7411" max="7411" width="9.28515625" style="2" customWidth="1"/>
    <col min="7412" max="7412" width="5.28515625" style="2" customWidth="1"/>
    <col min="7413" max="7413" width="8.7109375" style="2" customWidth="1"/>
    <col min="7414" max="7414" width="5.28515625" style="2" customWidth="1"/>
    <col min="7415" max="7415" width="8.7109375" style="2" customWidth="1"/>
    <col min="7416" max="7416" width="5.28515625" style="2" customWidth="1"/>
    <col min="7417" max="7417" width="8.7109375" style="2" customWidth="1"/>
    <col min="7418" max="7418" width="5.28515625" style="2" customWidth="1"/>
    <col min="7419" max="7419" width="8.7109375" style="2" customWidth="1"/>
    <col min="7420" max="7420" width="5.28515625" style="2" customWidth="1"/>
    <col min="7421" max="7421" width="8.7109375" style="2" customWidth="1"/>
    <col min="7422" max="7422" width="5.28515625" style="2" customWidth="1"/>
    <col min="7423" max="7423" width="8.7109375" style="2" customWidth="1"/>
    <col min="7424" max="7424" width="5.7109375" style="2" customWidth="1"/>
    <col min="7425" max="7425" width="10" style="2" customWidth="1"/>
    <col min="7426" max="7426" width="15.140625" style="2" customWidth="1"/>
    <col min="7427" max="7428" width="16.7109375" style="2" customWidth="1"/>
    <col min="7429" max="7664" width="11.42578125" style="2"/>
    <col min="7665" max="7665" width="7.7109375" style="2" customWidth="1"/>
    <col min="7666" max="7666" width="46.140625" style="2" customWidth="1"/>
    <col min="7667" max="7667" width="9.28515625" style="2" customWidth="1"/>
    <col min="7668" max="7668" width="5.28515625" style="2" customWidth="1"/>
    <col min="7669" max="7669" width="8.7109375" style="2" customWidth="1"/>
    <col min="7670" max="7670" width="5.28515625" style="2" customWidth="1"/>
    <col min="7671" max="7671" width="8.7109375" style="2" customWidth="1"/>
    <col min="7672" max="7672" width="5.28515625" style="2" customWidth="1"/>
    <col min="7673" max="7673" width="8.7109375" style="2" customWidth="1"/>
    <col min="7674" max="7674" width="5.28515625" style="2" customWidth="1"/>
    <col min="7675" max="7675" width="8.7109375" style="2" customWidth="1"/>
    <col min="7676" max="7676" width="5.28515625" style="2" customWidth="1"/>
    <col min="7677" max="7677" width="8.7109375" style="2" customWidth="1"/>
    <col min="7678" max="7678" width="5.28515625" style="2" customWidth="1"/>
    <col min="7679" max="7679" width="8.7109375" style="2" customWidth="1"/>
    <col min="7680" max="7680" width="5.7109375" style="2" customWidth="1"/>
    <col min="7681" max="7681" width="10" style="2" customWidth="1"/>
    <col min="7682" max="7682" width="15.140625" style="2" customWidth="1"/>
    <col min="7683" max="7684" width="16.7109375" style="2" customWidth="1"/>
    <col min="7685" max="7920" width="11.42578125" style="2"/>
    <col min="7921" max="7921" width="7.7109375" style="2" customWidth="1"/>
    <col min="7922" max="7922" width="46.140625" style="2" customWidth="1"/>
    <col min="7923" max="7923" width="9.28515625" style="2" customWidth="1"/>
    <col min="7924" max="7924" width="5.28515625" style="2" customWidth="1"/>
    <col min="7925" max="7925" width="8.7109375" style="2" customWidth="1"/>
    <col min="7926" max="7926" width="5.28515625" style="2" customWidth="1"/>
    <col min="7927" max="7927" width="8.7109375" style="2" customWidth="1"/>
    <col min="7928" max="7928" width="5.28515625" style="2" customWidth="1"/>
    <col min="7929" max="7929" width="8.7109375" style="2" customWidth="1"/>
    <col min="7930" max="7930" width="5.28515625" style="2" customWidth="1"/>
    <col min="7931" max="7931" width="8.7109375" style="2" customWidth="1"/>
    <col min="7932" max="7932" width="5.28515625" style="2" customWidth="1"/>
    <col min="7933" max="7933" width="8.7109375" style="2" customWidth="1"/>
    <col min="7934" max="7934" width="5.28515625" style="2" customWidth="1"/>
    <col min="7935" max="7935" width="8.7109375" style="2" customWidth="1"/>
    <col min="7936" max="7936" width="5.7109375" style="2" customWidth="1"/>
    <col min="7937" max="7937" width="10" style="2" customWidth="1"/>
    <col min="7938" max="7938" width="15.140625" style="2" customWidth="1"/>
    <col min="7939" max="7940" width="16.7109375" style="2" customWidth="1"/>
    <col min="7941" max="8176" width="11.42578125" style="2"/>
    <col min="8177" max="8177" width="7.7109375" style="2" customWidth="1"/>
    <col min="8178" max="8178" width="46.140625" style="2" customWidth="1"/>
    <col min="8179" max="8179" width="9.28515625" style="2" customWidth="1"/>
    <col min="8180" max="8180" width="5.28515625" style="2" customWidth="1"/>
    <col min="8181" max="8181" width="8.7109375" style="2" customWidth="1"/>
    <col min="8182" max="8182" width="5.28515625" style="2" customWidth="1"/>
    <col min="8183" max="8183" width="8.7109375" style="2" customWidth="1"/>
    <col min="8184" max="8184" width="5.28515625" style="2" customWidth="1"/>
    <col min="8185" max="8185" width="8.7109375" style="2" customWidth="1"/>
    <col min="8186" max="8186" width="5.28515625" style="2" customWidth="1"/>
    <col min="8187" max="8187" width="8.7109375" style="2" customWidth="1"/>
    <col min="8188" max="8188" width="5.28515625" style="2" customWidth="1"/>
    <col min="8189" max="8189" width="8.7109375" style="2" customWidth="1"/>
    <col min="8190" max="8190" width="5.28515625" style="2" customWidth="1"/>
    <col min="8191" max="8191" width="8.7109375" style="2" customWidth="1"/>
    <col min="8192" max="8192" width="5.7109375" style="2" customWidth="1"/>
    <col min="8193" max="8193" width="10" style="2" customWidth="1"/>
    <col min="8194" max="8194" width="15.140625" style="2" customWidth="1"/>
    <col min="8195" max="8196" width="16.7109375" style="2" customWidth="1"/>
    <col min="8197" max="8432" width="11.42578125" style="2"/>
    <col min="8433" max="8433" width="7.7109375" style="2" customWidth="1"/>
    <col min="8434" max="8434" width="46.140625" style="2" customWidth="1"/>
    <col min="8435" max="8435" width="9.28515625" style="2" customWidth="1"/>
    <col min="8436" max="8436" width="5.28515625" style="2" customWidth="1"/>
    <col min="8437" max="8437" width="8.7109375" style="2" customWidth="1"/>
    <col min="8438" max="8438" width="5.28515625" style="2" customWidth="1"/>
    <col min="8439" max="8439" width="8.7109375" style="2" customWidth="1"/>
    <col min="8440" max="8440" width="5.28515625" style="2" customWidth="1"/>
    <col min="8441" max="8441" width="8.7109375" style="2" customWidth="1"/>
    <col min="8442" max="8442" width="5.28515625" style="2" customWidth="1"/>
    <col min="8443" max="8443" width="8.7109375" style="2" customWidth="1"/>
    <col min="8444" max="8444" width="5.28515625" style="2" customWidth="1"/>
    <col min="8445" max="8445" width="8.7109375" style="2" customWidth="1"/>
    <col min="8446" max="8446" width="5.28515625" style="2" customWidth="1"/>
    <col min="8447" max="8447" width="8.7109375" style="2" customWidth="1"/>
    <col min="8448" max="8448" width="5.7109375" style="2" customWidth="1"/>
    <col min="8449" max="8449" width="10" style="2" customWidth="1"/>
    <col min="8450" max="8450" width="15.140625" style="2" customWidth="1"/>
    <col min="8451" max="8452" width="16.7109375" style="2" customWidth="1"/>
    <col min="8453" max="8688" width="11.42578125" style="2"/>
    <col min="8689" max="8689" width="7.7109375" style="2" customWidth="1"/>
    <col min="8690" max="8690" width="46.140625" style="2" customWidth="1"/>
    <col min="8691" max="8691" width="9.28515625" style="2" customWidth="1"/>
    <col min="8692" max="8692" width="5.28515625" style="2" customWidth="1"/>
    <col min="8693" max="8693" width="8.7109375" style="2" customWidth="1"/>
    <col min="8694" max="8694" width="5.28515625" style="2" customWidth="1"/>
    <col min="8695" max="8695" width="8.7109375" style="2" customWidth="1"/>
    <col min="8696" max="8696" width="5.28515625" style="2" customWidth="1"/>
    <col min="8697" max="8697" width="8.7109375" style="2" customWidth="1"/>
    <col min="8698" max="8698" width="5.28515625" style="2" customWidth="1"/>
    <col min="8699" max="8699" width="8.7109375" style="2" customWidth="1"/>
    <col min="8700" max="8700" width="5.28515625" style="2" customWidth="1"/>
    <col min="8701" max="8701" width="8.7109375" style="2" customWidth="1"/>
    <col min="8702" max="8702" width="5.28515625" style="2" customWidth="1"/>
    <col min="8703" max="8703" width="8.7109375" style="2" customWidth="1"/>
    <col min="8704" max="8704" width="5.7109375" style="2" customWidth="1"/>
    <col min="8705" max="8705" width="10" style="2" customWidth="1"/>
    <col min="8706" max="8706" width="15.140625" style="2" customWidth="1"/>
    <col min="8707" max="8708" width="16.7109375" style="2" customWidth="1"/>
    <col min="8709" max="8944" width="11.42578125" style="2"/>
    <col min="8945" max="8945" width="7.7109375" style="2" customWidth="1"/>
    <col min="8946" max="8946" width="46.140625" style="2" customWidth="1"/>
    <col min="8947" max="8947" width="9.28515625" style="2" customWidth="1"/>
    <col min="8948" max="8948" width="5.28515625" style="2" customWidth="1"/>
    <col min="8949" max="8949" width="8.7109375" style="2" customWidth="1"/>
    <col min="8950" max="8950" width="5.28515625" style="2" customWidth="1"/>
    <col min="8951" max="8951" width="8.7109375" style="2" customWidth="1"/>
    <col min="8952" max="8952" width="5.28515625" style="2" customWidth="1"/>
    <col min="8953" max="8953" width="8.7109375" style="2" customWidth="1"/>
    <col min="8954" max="8954" width="5.28515625" style="2" customWidth="1"/>
    <col min="8955" max="8955" width="8.7109375" style="2" customWidth="1"/>
    <col min="8956" max="8956" width="5.28515625" style="2" customWidth="1"/>
    <col min="8957" max="8957" width="8.7109375" style="2" customWidth="1"/>
    <col min="8958" max="8958" width="5.28515625" style="2" customWidth="1"/>
    <col min="8959" max="8959" width="8.7109375" style="2" customWidth="1"/>
    <col min="8960" max="8960" width="5.7109375" style="2" customWidth="1"/>
    <col min="8961" max="8961" width="10" style="2" customWidth="1"/>
    <col min="8962" max="8962" width="15.140625" style="2" customWidth="1"/>
    <col min="8963" max="8964" width="16.7109375" style="2" customWidth="1"/>
    <col min="8965" max="9200" width="11.42578125" style="2"/>
    <col min="9201" max="9201" width="7.7109375" style="2" customWidth="1"/>
    <col min="9202" max="9202" width="46.140625" style="2" customWidth="1"/>
    <col min="9203" max="9203" width="9.28515625" style="2" customWidth="1"/>
    <col min="9204" max="9204" width="5.28515625" style="2" customWidth="1"/>
    <col min="9205" max="9205" width="8.7109375" style="2" customWidth="1"/>
    <col min="9206" max="9206" width="5.28515625" style="2" customWidth="1"/>
    <col min="9207" max="9207" width="8.7109375" style="2" customWidth="1"/>
    <col min="9208" max="9208" width="5.28515625" style="2" customWidth="1"/>
    <col min="9209" max="9209" width="8.7109375" style="2" customWidth="1"/>
    <col min="9210" max="9210" width="5.28515625" style="2" customWidth="1"/>
    <col min="9211" max="9211" width="8.7109375" style="2" customWidth="1"/>
    <col min="9212" max="9212" width="5.28515625" style="2" customWidth="1"/>
    <col min="9213" max="9213" width="8.7109375" style="2" customWidth="1"/>
    <col min="9214" max="9214" width="5.28515625" style="2" customWidth="1"/>
    <col min="9215" max="9215" width="8.7109375" style="2" customWidth="1"/>
    <col min="9216" max="9216" width="5.7109375" style="2" customWidth="1"/>
    <col min="9217" max="9217" width="10" style="2" customWidth="1"/>
    <col min="9218" max="9218" width="15.140625" style="2" customWidth="1"/>
    <col min="9219" max="9220" width="16.7109375" style="2" customWidth="1"/>
    <col min="9221" max="9456" width="11.42578125" style="2"/>
    <col min="9457" max="9457" width="7.7109375" style="2" customWidth="1"/>
    <col min="9458" max="9458" width="46.140625" style="2" customWidth="1"/>
    <col min="9459" max="9459" width="9.28515625" style="2" customWidth="1"/>
    <col min="9460" max="9460" width="5.28515625" style="2" customWidth="1"/>
    <col min="9461" max="9461" width="8.7109375" style="2" customWidth="1"/>
    <col min="9462" max="9462" width="5.28515625" style="2" customWidth="1"/>
    <col min="9463" max="9463" width="8.7109375" style="2" customWidth="1"/>
    <col min="9464" max="9464" width="5.28515625" style="2" customWidth="1"/>
    <col min="9465" max="9465" width="8.7109375" style="2" customWidth="1"/>
    <col min="9466" max="9466" width="5.28515625" style="2" customWidth="1"/>
    <col min="9467" max="9467" width="8.7109375" style="2" customWidth="1"/>
    <col min="9468" max="9468" width="5.28515625" style="2" customWidth="1"/>
    <col min="9469" max="9469" width="8.7109375" style="2" customWidth="1"/>
    <col min="9470" max="9470" width="5.28515625" style="2" customWidth="1"/>
    <col min="9471" max="9471" width="8.7109375" style="2" customWidth="1"/>
    <col min="9472" max="9472" width="5.7109375" style="2" customWidth="1"/>
    <col min="9473" max="9473" width="10" style="2" customWidth="1"/>
    <col min="9474" max="9474" width="15.140625" style="2" customWidth="1"/>
    <col min="9475" max="9476" width="16.7109375" style="2" customWidth="1"/>
    <col min="9477" max="9712" width="11.42578125" style="2"/>
    <col min="9713" max="9713" width="7.7109375" style="2" customWidth="1"/>
    <col min="9714" max="9714" width="46.140625" style="2" customWidth="1"/>
    <col min="9715" max="9715" width="9.28515625" style="2" customWidth="1"/>
    <col min="9716" max="9716" width="5.28515625" style="2" customWidth="1"/>
    <col min="9717" max="9717" width="8.7109375" style="2" customWidth="1"/>
    <col min="9718" max="9718" width="5.28515625" style="2" customWidth="1"/>
    <col min="9719" max="9719" width="8.7109375" style="2" customWidth="1"/>
    <col min="9720" max="9720" width="5.28515625" style="2" customWidth="1"/>
    <col min="9721" max="9721" width="8.7109375" style="2" customWidth="1"/>
    <col min="9722" max="9722" width="5.28515625" style="2" customWidth="1"/>
    <col min="9723" max="9723" width="8.7109375" style="2" customWidth="1"/>
    <col min="9724" max="9724" width="5.28515625" style="2" customWidth="1"/>
    <col min="9725" max="9725" width="8.7109375" style="2" customWidth="1"/>
    <col min="9726" max="9726" width="5.28515625" style="2" customWidth="1"/>
    <col min="9727" max="9727" width="8.7109375" style="2" customWidth="1"/>
    <col min="9728" max="9728" width="5.7109375" style="2" customWidth="1"/>
    <col min="9729" max="9729" width="10" style="2" customWidth="1"/>
    <col min="9730" max="9730" width="15.140625" style="2" customWidth="1"/>
    <col min="9731" max="9732" width="16.7109375" style="2" customWidth="1"/>
    <col min="9733" max="9968" width="11.42578125" style="2"/>
    <col min="9969" max="9969" width="7.7109375" style="2" customWidth="1"/>
    <col min="9970" max="9970" width="46.140625" style="2" customWidth="1"/>
    <col min="9971" max="9971" width="9.28515625" style="2" customWidth="1"/>
    <col min="9972" max="9972" width="5.28515625" style="2" customWidth="1"/>
    <col min="9973" max="9973" width="8.7109375" style="2" customWidth="1"/>
    <col min="9974" max="9974" width="5.28515625" style="2" customWidth="1"/>
    <col min="9975" max="9975" width="8.7109375" style="2" customWidth="1"/>
    <col min="9976" max="9976" width="5.28515625" style="2" customWidth="1"/>
    <col min="9977" max="9977" width="8.7109375" style="2" customWidth="1"/>
    <col min="9978" max="9978" width="5.28515625" style="2" customWidth="1"/>
    <col min="9979" max="9979" width="8.7109375" style="2" customWidth="1"/>
    <col min="9980" max="9980" width="5.28515625" style="2" customWidth="1"/>
    <col min="9981" max="9981" width="8.7109375" style="2" customWidth="1"/>
    <col min="9982" max="9982" width="5.28515625" style="2" customWidth="1"/>
    <col min="9983" max="9983" width="8.7109375" style="2" customWidth="1"/>
    <col min="9984" max="9984" width="5.7109375" style="2" customWidth="1"/>
    <col min="9985" max="9985" width="10" style="2" customWidth="1"/>
    <col min="9986" max="9986" width="15.140625" style="2" customWidth="1"/>
    <col min="9987" max="9988" width="16.7109375" style="2" customWidth="1"/>
    <col min="9989" max="10224" width="11.42578125" style="2"/>
    <col min="10225" max="10225" width="7.7109375" style="2" customWidth="1"/>
    <col min="10226" max="10226" width="46.140625" style="2" customWidth="1"/>
    <col min="10227" max="10227" width="9.28515625" style="2" customWidth="1"/>
    <col min="10228" max="10228" width="5.28515625" style="2" customWidth="1"/>
    <col min="10229" max="10229" width="8.7109375" style="2" customWidth="1"/>
    <col min="10230" max="10230" width="5.28515625" style="2" customWidth="1"/>
    <col min="10231" max="10231" width="8.7109375" style="2" customWidth="1"/>
    <col min="10232" max="10232" width="5.28515625" style="2" customWidth="1"/>
    <col min="10233" max="10233" width="8.7109375" style="2" customWidth="1"/>
    <col min="10234" max="10234" width="5.28515625" style="2" customWidth="1"/>
    <col min="10235" max="10235" width="8.7109375" style="2" customWidth="1"/>
    <col min="10236" max="10236" width="5.28515625" style="2" customWidth="1"/>
    <col min="10237" max="10237" width="8.7109375" style="2" customWidth="1"/>
    <col min="10238" max="10238" width="5.28515625" style="2" customWidth="1"/>
    <col min="10239" max="10239" width="8.7109375" style="2" customWidth="1"/>
    <col min="10240" max="10240" width="5.7109375" style="2" customWidth="1"/>
    <col min="10241" max="10241" width="10" style="2" customWidth="1"/>
    <col min="10242" max="10242" width="15.140625" style="2" customWidth="1"/>
    <col min="10243" max="10244" width="16.7109375" style="2" customWidth="1"/>
    <col min="10245" max="10480" width="11.42578125" style="2"/>
    <col min="10481" max="10481" width="7.7109375" style="2" customWidth="1"/>
    <col min="10482" max="10482" width="46.140625" style="2" customWidth="1"/>
    <col min="10483" max="10483" width="9.28515625" style="2" customWidth="1"/>
    <col min="10484" max="10484" width="5.28515625" style="2" customWidth="1"/>
    <col min="10485" max="10485" width="8.7109375" style="2" customWidth="1"/>
    <col min="10486" max="10486" width="5.28515625" style="2" customWidth="1"/>
    <col min="10487" max="10487" width="8.7109375" style="2" customWidth="1"/>
    <col min="10488" max="10488" width="5.28515625" style="2" customWidth="1"/>
    <col min="10489" max="10489" width="8.7109375" style="2" customWidth="1"/>
    <col min="10490" max="10490" width="5.28515625" style="2" customWidth="1"/>
    <col min="10491" max="10491" width="8.7109375" style="2" customWidth="1"/>
    <col min="10492" max="10492" width="5.28515625" style="2" customWidth="1"/>
    <col min="10493" max="10493" width="8.7109375" style="2" customWidth="1"/>
    <col min="10494" max="10494" width="5.28515625" style="2" customWidth="1"/>
    <col min="10495" max="10495" width="8.7109375" style="2" customWidth="1"/>
    <col min="10496" max="10496" width="5.7109375" style="2" customWidth="1"/>
    <col min="10497" max="10497" width="10" style="2" customWidth="1"/>
    <col min="10498" max="10498" width="15.140625" style="2" customWidth="1"/>
    <col min="10499" max="10500" width="16.7109375" style="2" customWidth="1"/>
    <col min="10501" max="10736" width="11.42578125" style="2"/>
    <col min="10737" max="10737" width="7.7109375" style="2" customWidth="1"/>
    <col min="10738" max="10738" width="46.140625" style="2" customWidth="1"/>
    <col min="10739" max="10739" width="9.28515625" style="2" customWidth="1"/>
    <col min="10740" max="10740" width="5.28515625" style="2" customWidth="1"/>
    <col min="10741" max="10741" width="8.7109375" style="2" customWidth="1"/>
    <col min="10742" max="10742" width="5.28515625" style="2" customWidth="1"/>
    <col min="10743" max="10743" width="8.7109375" style="2" customWidth="1"/>
    <col min="10744" max="10744" width="5.28515625" style="2" customWidth="1"/>
    <col min="10745" max="10745" width="8.7109375" style="2" customWidth="1"/>
    <col min="10746" max="10746" width="5.28515625" style="2" customWidth="1"/>
    <col min="10747" max="10747" width="8.7109375" style="2" customWidth="1"/>
    <col min="10748" max="10748" width="5.28515625" style="2" customWidth="1"/>
    <col min="10749" max="10749" width="8.7109375" style="2" customWidth="1"/>
    <col min="10750" max="10750" width="5.28515625" style="2" customWidth="1"/>
    <col min="10751" max="10751" width="8.7109375" style="2" customWidth="1"/>
    <col min="10752" max="10752" width="5.7109375" style="2" customWidth="1"/>
    <col min="10753" max="10753" width="10" style="2" customWidth="1"/>
    <col min="10754" max="10754" width="15.140625" style="2" customWidth="1"/>
    <col min="10755" max="10756" width="16.7109375" style="2" customWidth="1"/>
    <col min="10757" max="10992" width="11.42578125" style="2"/>
    <col min="10993" max="10993" width="7.7109375" style="2" customWidth="1"/>
    <col min="10994" max="10994" width="46.140625" style="2" customWidth="1"/>
    <col min="10995" max="10995" width="9.28515625" style="2" customWidth="1"/>
    <col min="10996" max="10996" width="5.28515625" style="2" customWidth="1"/>
    <col min="10997" max="10997" width="8.7109375" style="2" customWidth="1"/>
    <col min="10998" max="10998" width="5.28515625" style="2" customWidth="1"/>
    <col min="10999" max="10999" width="8.7109375" style="2" customWidth="1"/>
    <col min="11000" max="11000" width="5.28515625" style="2" customWidth="1"/>
    <col min="11001" max="11001" width="8.7109375" style="2" customWidth="1"/>
    <col min="11002" max="11002" width="5.28515625" style="2" customWidth="1"/>
    <col min="11003" max="11003" width="8.7109375" style="2" customWidth="1"/>
    <col min="11004" max="11004" width="5.28515625" style="2" customWidth="1"/>
    <col min="11005" max="11005" width="8.7109375" style="2" customWidth="1"/>
    <col min="11006" max="11006" width="5.28515625" style="2" customWidth="1"/>
    <col min="11007" max="11007" width="8.7109375" style="2" customWidth="1"/>
    <col min="11008" max="11008" width="5.7109375" style="2" customWidth="1"/>
    <col min="11009" max="11009" width="10" style="2" customWidth="1"/>
    <col min="11010" max="11010" width="15.140625" style="2" customWidth="1"/>
    <col min="11011" max="11012" width="16.7109375" style="2" customWidth="1"/>
    <col min="11013" max="11248" width="11.42578125" style="2"/>
    <col min="11249" max="11249" width="7.7109375" style="2" customWidth="1"/>
    <col min="11250" max="11250" width="46.140625" style="2" customWidth="1"/>
    <col min="11251" max="11251" width="9.28515625" style="2" customWidth="1"/>
    <col min="11252" max="11252" width="5.28515625" style="2" customWidth="1"/>
    <col min="11253" max="11253" width="8.7109375" style="2" customWidth="1"/>
    <col min="11254" max="11254" width="5.28515625" style="2" customWidth="1"/>
    <col min="11255" max="11255" width="8.7109375" style="2" customWidth="1"/>
    <col min="11256" max="11256" width="5.28515625" style="2" customWidth="1"/>
    <col min="11257" max="11257" width="8.7109375" style="2" customWidth="1"/>
    <col min="11258" max="11258" width="5.28515625" style="2" customWidth="1"/>
    <col min="11259" max="11259" width="8.7109375" style="2" customWidth="1"/>
    <col min="11260" max="11260" width="5.28515625" style="2" customWidth="1"/>
    <col min="11261" max="11261" width="8.7109375" style="2" customWidth="1"/>
    <col min="11262" max="11262" width="5.28515625" style="2" customWidth="1"/>
    <col min="11263" max="11263" width="8.7109375" style="2" customWidth="1"/>
    <col min="11264" max="11264" width="5.7109375" style="2" customWidth="1"/>
    <col min="11265" max="11265" width="10" style="2" customWidth="1"/>
    <col min="11266" max="11266" width="15.140625" style="2" customWidth="1"/>
    <col min="11267" max="11268" width="16.7109375" style="2" customWidth="1"/>
    <col min="11269" max="11504" width="11.42578125" style="2"/>
    <col min="11505" max="11505" width="7.7109375" style="2" customWidth="1"/>
    <col min="11506" max="11506" width="46.140625" style="2" customWidth="1"/>
    <col min="11507" max="11507" width="9.28515625" style="2" customWidth="1"/>
    <col min="11508" max="11508" width="5.28515625" style="2" customWidth="1"/>
    <col min="11509" max="11509" width="8.7109375" style="2" customWidth="1"/>
    <col min="11510" max="11510" width="5.28515625" style="2" customWidth="1"/>
    <col min="11511" max="11511" width="8.7109375" style="2" customWidth="1"/>
    <col min="11512" max="11512" width="5.28515625" style="2" customWidth="1"/>
    <col min="11513" max="11513" width="8.7109375" style="2" customWidth="1"/>
    <col min="11514" max="11514" width="5.28515625" style="2" customWidth="1"/>
    <col min="11515" max="11515" width="8.7109375" style="2" customWidth="1"/>
    <col min="11516" max="11516" width="5.28515625" style="2" customWidth="1"/>
    <col min="11517" max="11517" width="8.7109375" style="2" customWidth="1"/>
    <col min="11518" max="11518" width="5.28515625" style="2" customWidth="1"/>
    <col min="11519" max="11519" width="8.7109375" style="2" customWidth="1"/>
    <col min="11520" max="11520" width="5.7109375" style="2" customWidth="1"/>
    <col min="11521" max="11521" width="10" style="2" customWidth="1"/>
    <col min="11522" max="11522" width="15.140625" style="2" customWidth="1"/>
    <col min="11523" max="11524" width="16.7109375" style="2" customWidth="1"/>
    <col min="11525" max="11760" width="11.42578125" style="2"/>
    <col min="11761" max="11761" width="7.7109375" style="2" customWidth="1"/>
    <col min="11762" max="11762" width="46.140625" style="2" customWidth="1"/>
    <col min="11763" max="11763" width="9.28515625" style="2" customWidth="1"/>
    <col min="11764" max="11764" width="5.28515625" style="2" customWidth="1"/>
    <col min="11765" max="11765" width="8.7109375" style="2" customWidth="1"/>
    <col min="11766" max="11766" width="5.28515625" style="2" customWidth="1"/>
    <col min="11767" max="11767" width="8.7109375" style="2" customWidth="1"/>
    <col min="11768" max="11768" width="5.28515625" style="2" customWidth="1"/>
    <col min="11769" max="11769" width="8.7109375" style="2" customWidth="1"/>
    <col min="11770" max="11770" width="5.28515625" style="2" customWidth="1"/>
    <col min="11771" max="11771" width="8.7109375" style="2" customWidth="1"/>
    <col min="11772" max="11772" width="5.28515625" style="2" customWidth="1"/>
    <col min="11773" max="11773" width="8.7109375" style="2" customWidth="1"/>
    <col min="11774" max="11774" width="5.28515625" style="2" customWidth="1"/>
    <col min="11775" max="11775" width="8.7109375" style="2" customWidth="1"/>
    <col min="11776" max="11776" width="5.7109375" style="2" customWidth="1"/>
    <col min="11777" max="11777" width="10" style="2" customWidth="1"/>
    <col min="11778" max="11778" width="15.140625" style="2" customWidth="1"/>
    <col min="11779" max="11780" width="16.7109375" style="2" customWidth="1"/>
    <col min="11781" max="12016" width="11.42578125" style="2"/>
    <col min="12017" max="12017" width="7.7109375" style="2" customWidth="1"/>
    <col min="12018" max="12018" width="46.140625" style="2" customWidth="1"/>
    <col min="12019" max="12019" width="9.28515625" style="2" customWidth="1"/>
    <col min="12020" max="12020" width="5.28515625" style="2" customWidth="1"/>
    <col min="12021" max="12021" width="8.7109375" style="2" customWidth="1"/>
    <col min="12022" max="12022" width="5.28515625" style="2" customWidth="1"/>
    <col min="12023" max="12023" width="8.7109375" style="2" customWidth="1"/>
    <col min="12024" max="12024" width="5.28515625" style="2" customWidth="1"/>
    <col min="12025" max="12025" width="8.7109375" style="2" customWidth="1"/>
    <col min="12026" max="12026" width="5.28515625" style="2" customWidth="1"/>
    <col min="12027" max="12027" width="8.7109375" style="2" customWidth="1"/>
    <col min="12028" max="12028" width="5.28515625" style="2" customWidth="1"/>
    <col min="12029" max="12029" width="8.7109375" style="2" customWidth="1"/>
    <col min="12030" max="12030" width="5.28515625" style="2" customWidth="1"/>
    <col min="12031" max="12031" width="8.7109375" style="2" customWidth="1"/>
    <col min="12032" max="12032" width="5.7109375" style="2" customWidth="1"/>
    <col min="12033" max="12033" width="10" style="2" customWidth="1"/>
    <col min="12034" max="12034" width="15.140625" style="2" customWidth="1"/>
    <col min="12035" max="12036" width="16.7109375" style="2" customWidth="1"/>
    <col min="12037" max="12272" width="11.42578125" style="2"/>
    <col min="12273" max="12273" width="7.7109375" style="2" customWidth="1"/>
    <col min="12274" max="12274" width="46.140625" style="2" customWidth="1"/>
    <col min="12275" max="12275" width="9.28515625" style="2" customWidth="1"/>
    <col min="12276" max="12276" width="5.28515625" style="2" customWidth="1"/>
    <col min="12277" max="12277" width="8.7109375" style="2" customWidth="1"/>
    <col min="12278" max="12278" width="5.28515625" style="2" customWidth="1"/>
    <col min="12279" max="12279" width="8.7109375" style="2" customWidth="1"/>
    <col min="12280" max="12280" width="5.28515625" style="2" customWidth="1"/>
    <col min="12281" max="12281" width="8.7109375" style="2" customWidth="1"/>
    <col min="12282" max="12282" width="5.28515625" style="2" customWidth="1"/>
    <col min="12283" max="12283" width="8.7109375" style="2" customWidth="1"/>
    <col min="12284" max="12284" width="5.28515625" style="2" customWidth="1"/>
    <col min="12285" max="12285" width="8.7109375" style="2" customWidth="1"/>
    <col min="12286" max="12286" width="5.28515625" style="2" customWidth="1"/>
    <col min="12287" max="12287" width="8.7109375" style="2" customWidth="1"/>
    <col min="12288" max="12288" width="5.7109375" style="2" customWidth="1"/>
    <col min="12289" max="12289" width="10" style="2" customWidth="1"/>
    <col min="12290" max="12290" width="15.140625" style="2" customWidth="1"/>
    <col min="12291" max="12292" width="16.7109375" style="2" customWidth="1"/>
    <col min="12293" max="12528" width="11.42578125" style="2"/>
    <col min="12529" max="12529" width="7.7109375" style="2" customWidth="1"/>
    <col min="12530" max="12530" width="46.140625" style="2" customWidth="1"/>
    <col min="12531" max="12531" width="9.28515625" style="2" customWidth="1"/>
    <col min="12532" max="12532" width="5.28515625" style="2" customWidth="1"/>
    <col min="12533" max="12533" width="8.7109375" style="2" customWidth="1"/>
    <col min="12534" max="12534" width="5.28515625" style="2" customWidth="1"/>
    <col min="12535" max="12535" width="8.7109375" style="2" customWidth="1"/>
    <col min="12536" max="12536" width="5.28515625" style="2" customWidth="1"/>
    <col min="12537" max="12537" width="8.7109375" style="2" customWidth="1"/>
    <col min="12538" max="12538" width="5.28515625" style="2" customWidth="1"/>
    <col min="12539" max="12539" width="8.7109375" style="2" customWidth="1"/>
    <col min="12540" max="12540" width="5.28515625" style="2" customWidth="1"/>
    <col min="12541" max="12541" width="8.7109375" style="2" customWidth="1"/>
    <col min="12542" max="12542" width="5.28515625" style="2" customWidth="1"/>
    <col min="12543" max="12543" width="8.7109375" style="2" customWidth="1"/>
    <col min="12544" max="12544" width="5.7109375" style="2" customWidth="1"/>
    <col min="12545" max="12545" width="10" style="2" customWidth="1"/>
    <col min="12546" max="12546" width="15.140625" style="2" customWidth="1"/>
    <col min="12547" max="12548" width="16.7109375" style="2" customWidth="1"/>
    <col min="12549" max="12784" width="11.42578125" style="2"/>
    <col min="12785" max="12785" width="7.7109375" style="2" customWidth="1"/>
    <col min="12786" max="12786" width="46.140625" style="2" customWidth="1"/>
    <col min="12787" max="12787" width="9.28515625" style="2" customWidth="1"/>
    <col min="12788" max="12788" width="5.28515625" style="2" customWidth="1"/>
    <col min="12789" max="12789" width="8.7109375" style="2" customWidth="1"/>
    <col min="12790" max="12790" width="5.28515625" style="2" customWidth="1"/>
    <col min="12791" max="12791" width="8.7109375" style="2" customWidth="1"/>
    <col min="12792" max="12792" width="5.28515625" style="2" customWidth="1"/>
    <col min="12793" max="12793" width="8.7109375" style="2" customWidth="1"/>
    <col min="12794" max="12794" width="5.28515625" style="2" customWidth="1"/>
    <col min="12795" max="12795" width="8.7109375" style="2" customWidth="1"/>
    <col min="12796" max="12796" width="5.28515625" style="2" customWidth="1"/>
    <col min="12797" max="12797" width="8.7109375" style="2" customWidth="1"/>
    <col min="12798" max="12798" width="5.28515625" style="2" customWidth="1"/>
    <col min="12799" max="12799" width="8.7109375" style="2" customWidth="1"/>
    <col min="12800" max="12800" width="5.7109375" style="2" customWidth="1"/>
    <col min="12801" max="12801" width="10" style="2" customWidth="1"/>
    <col min="12802" max="12802" width="15.140625" style="2" customWidth="1"/>
    <col min="12803" max="12804" width="16.7109375" style="2" customWidth="1"/>
    <col min="12805" max="13040" width="11.42578125" style="2"/>
    <col min="13041" max="13041" width="7.7109375" style="2" customWidth="1"/>
    <col min="13042" max="13042" width="46.140625" style="2" customWidth="1"/>
    <col min="13043" max="13043" width="9.28515625" style="2" customWidth="1"/>
    <col min="13044" max="13044" width="5.28515625" style="2" customWidth="1"/>
    <col min="13045" max="13045" width="8.7109375" style="2" customWidth="1"/>
    <col min="13046" max="13046" width="5.28515625" style="2" customWidth="1"/>
    <col min="13047" max="13047" width="8.7109375" style="2" customWidth="1"/>
    <col min="13048" max="13048" width="5.28515625" style="2" customWidth="1"/>
    <col min="13049" max="13049" width="8.7109375" style="2" customWidth="1"/>
    <col min="13050" max="13050" width="5.28515625" style="2" customWidth="1"/>
    <col min="13051" max="13051" width="8.7109375" style="2" customWidth="1"/>
    <col min="13052" max="13052" width="5.28515625" style="2" customWidth="1"/>
    <col min="13053" max="13053" width="8.7109375" style="2" customWidth="1"/>
    <col min="13054" max="13054" width="5.28515625" style="2" customWidth="1"/>
    <col min="13055" max="13055" width="8.7109375" style="2" customWidth="1"/>
    <col min="13056" max="13056" width="5.7109375" style="2" customWidth="1"/>
    <col min="13057" max="13057" width="10" style="2" customWidth="1"/>
    <col min="13058" max="13058" width="15.140625" style="2" customWidth="1"/>
    <col min="13059" max="13060" width="16.7109375" style="2" customWidth="1"/>
    <col min="13061" max="13296" width="11.42578125" style="2"/>
    <col min="13297" max="13297" width="7.7109375" style="2" customWidth="1"/>
    <col min="13298" max="13298" width="46.140625" style="2" customWidth="1"/>
    <col min="13299" max="13299" width="9.28515625" style="2" customWidth="1"/>
    <col min="13300" max="13300" width="5.28515625" style="2" customWidth="1"/>
    <col min="13301" max="13301" width="8.7109375" style="2" customWidth="1"/>
    <col min="13302" max="13302" width="5.28515625" style="2" customWidth="1"/>
    <col min="13303" max="13303" width="8.7109375" style="2" customWidth="1"/>
    <col min="13304" max="13304" width="5.28515625" style="2" customWidth="1"/>
    <col min="13305" max="13305" width="8.7109375" style="2" customWidth="1"/>
    <col min="13306" max="13306" width="5.28515625" style="2" customWidth="1"/>
    <col min="13307" max="13307" width="8.7109375" style="2" customWidth="1"/>
    <col min="13308" max="13308" width="5.28515625" style="2" customWidth="1"/>
    <col min="13309" max="13309" width="8.7109375" style="2" customWidth="1"/>
    <col min="13310" max="13310" width="5.28515625" style="2" customWidth="1"/>
    <col min="13311" max="13311" width="8.7109375" style="2" customWidth="1"/>
    <col min="13312" max="13312" width="5.7109375" style="2" customWidth="1"/>
    <col min="13313" max="13313" width="10" style="2" customWidth="1"/>
    <col min="13314" max="13314" width="15.140625" style="2" customWidth="1"/>
    <col min="13315" max="13316" width="16.7109375" style="2" customWidth="1"/>
    <col min="13317" max="13552" width="11.42578125" style="2"/>
    <col min="13553" max="13553" width="7.7109375" style="2" customWidth="1"/>
    <col min="13554" max="13554" width="46.140625" style="2" customWidth="1"/>
    <col min="13555" max="13555" width="9.28515625" style="2" customWidth="1"/>
    <col min="13556" max="13556" width="5.28515625" style="2" customWidth="1"/>
    <col min="13557" max="13557" width="8.7109375" style="2" customWidth="1"/>
    <col min="13558" max="13558" width="5.28515625" style="2" customWidth="1"/>
    <col min="13559" max="13559" width="8.7109375" style="2" customWidth="1"/>
    <col min="13560" max="13560" width="5.28515625" style="2" customWidth="1"/>
    <col min="13561" max="13561" width="8.7109375" style="2" customWidth="1"/>
    <col min="13562" max="13562" width="5.28515625" style="2" customWidth="1"/>
    <col min="13563" max="13563" width="8.7109375" style="2" customWidth="1"/>
    <col min="13564" max="13564" width="5.28515625" style="2" customWidth="1"/>
    <col min="13565" max="13565" width="8.7109375" style="2" customWidth="1"/>
    <col min="13566" max="13566" width="5.28515625" style="2" customWidth="1"/>
    <col min="13567" max="13567" width="8.7109375" style="2" customWidth="1"/>
    <col min="13568" max="13568" width="5.7109375" style="2" customWidth="1"/>
    <col min="13569" max="13569" width="10" style="2" customWidth="1"/>
    <col min="13570" max="13570" width="15.140625" style="2" customWidth="1"/>
    <col min="13571" max="13572" width="16.7109375" style="2" customWidth="1"/>
    <col min="13573" max="13808" width="11.42578125" style="2"/>
    <col min="13809" max="13809" width="7.7109375" style="2" customWidth="1"/>
    <col min="13810" max="13810" width="46.140625" style="2" customWidth="1"/>
    <col min="13811" max="13811" width="9.28515625" style="2" customWidth="1"/>
    <col min="13812" max="13812" width="5.28515625" style="2" customWidth="1"/>
    <col min="13813" max="13813" width="8.7109375" style="2" customWidth="1"/>
    <col min="13814" max="13814" width="5.28515625" style="2" customWidth="1"/>
    <col min="13815" max="13815" width="8.7109375" style="2" customWidth="1"/>
    <col min="13816" max="13816" width="5.28515625" style="2" customWidth="1"/>
    <col min="13817" max="13817" width="8.7109375" style="2" customWidth="1"/>
    <col min="13818" max="13818" width="5.28515625" style="2" customWidth="1"/>
    <col min="13819" max="13819" width="8.7109375" style="2" customWidth="1"/>
    <col min="13820" max="13820" width="5.28515625" style="2" customWidth="1"/>
    <col min="13821" max="13821" width="8.7109375" style="2" customWidth="1"/>
    <col min="13822" max="13822" width="5.28515625" style="2" customWidth="1"/>
    <col min="13823" max="13823" width="8.7109375" style="2" customWidth="1"/>
    <col min="13824" max="13824" width="5.7109375" style="2" customWidth="1"/>
    <col min="13825" max="13825" width="10" style="2" customWidth="1"/>
    <col min="13826" max="13826" width="15.140625" style="2" customWidth="1"/>
    <col min="13827" max="13828" width="16.7109375" style="2" customWidth="1"/>
    <col min="13829" max="14064" width="11.42578125" style="2"/>
    <col min="14065" max="14065" width="7.7109375" style="2" customWidth="1"/>
    <col min="14066" max="14066" width="46.140625" style="2" customWidth="1"/>
    <col min="14067" max="14067" width="9.28515625" style="2" customWidth="1"/>
    <col min="14068" max="14068" width="5.28515625" style="2" customWidth="1"/>
    <col min="14069" max="14069" width="8.7109375" style="2" customWidth="1"/>
    <col min="14070" max="14070" width="5.28515625" style="2" customWidth="1"/>
    <col min="14071" max="14071" width="8.7109375" style="2" customWidth="1"/>
    <col min="14072" max="14072" width="5.28515625" style="2" customWidth="1"/>
    <col min="14073" max="14073" width="8.7109375" style="2" customWidth="1"/>
    <col min="14074" max="14074" width="5.28515625" style="2" customWidth="1"/>
    <col min="14075" max="14075" width="8.7109375" style="2" customWidth="1"/>
    <col min="14076" max="14076" width="5.28515625" style="2" customWidth="1"/>
    <col min="14077" max="14077" width="8.7109375" style="2" customWidth="1"/>
    <col min="14078" max="14078" width="5.28515625" style="2" customWidth="1"/>
    <col min="14079" max="14079" width="8.7109375" style="2" customWidth="1"/>
    <col min="14080" max="14080" width="5.7109375" style="2" customWidth="1"/>
    <col min="14081" max="14081" width="10" style="2" customWidth="1"/>
    <col min="14082" max="14082" width="15.140625" style="2" customWidth="1"/>
    <col min="14083" max="14084" width="16.7109375" style="2" customWidth="1"/>
    <col min="14085" max="14320" width="11.42578125" style="2"/>
    <col min="14321" max="14321" width="7.7109375" style="2" customWidth="1"/>
    <col min="14322" max="14322" width="46.140625" style="2" customWidth="1"/>
    <col min="14323" max="14323" width="9.28515625" style="2" customWidth="1"/>
    <col min="14324" max="14324" width="5.28515625" style="2" customWidth="1"/>
    <col min="14325" max="14325" width="8.7109375" style="2" customWidth="1"/>
    <col min="14326" max="14326" width="5.28515625" style="2" customWidth="1"/>
    <col min="14327" max="14327" width="8.7109375" style="2" customWidth="1"/>
    <col min="14328" max="14328" width="5.28515625" style="2" customWidth="1"/>
    <col min="14329" max="14329" width="8.7109375" style="2" customWidth="1"/>
    <col min="14330" max="14330" width="5.28515625" style="2" customWidth="1"/>
    <col min="14331" max="14331" width="8.7109375" style="2" customWidth="1"/>
    <col min="14332" max="14332" width="5.28515625" style="2" customWidth="1"/>
    <col min="14333" max="14333" width="8.7109375" style="2" customWidth="1"/>
    <col min="14334" max="14334" width="5.28515625" style="2" customWidth="1"/>
    <col min="14335" max="14335" width="8.7109375" style="2" customWidth="1"/>
    <col min="14336" max="14336" width="5.7109375" style="2" customWidth="1"/>
    <col min="14337" max="14337" width="10" style="2" customWidth="1"/>
    <col min="14338" max="14338" width="15.140625" style="2" customWidth="1"/>
    <col min="14339" max="14340" width="16.7109375" style="2" customWidth="1"/>
    <col min="14341" max="14576" width="11.42578125" style="2"/>
    <col min="14577" max="14577" width="7.7109375" style="2" customWidth="1"/>
    <col min="14578" max="14578" width="46.140625" style="2" customWidth="1"/>
    <col min="14579" max="14579" width="9.28515625" style="2" customWidth="1"/>
    <col min="14580" max="14580" width="5.28515625" style="2" customWidth="1"/>
    <col min="14581" max="14581" width="8.7109375" style="2" customWidth="1"/>
    <col min="14582" max="14582" width="5.28515625" style="2" customWidth="1"/>
    <col min="14583" max="14583" width="8.7109375" style="2" customWidth="1"/>
    <col min="14584" max="14584" width="5.28515625" style="2" customWidth="1"/>
    <col min="14585" max="14585" width="8.7109375" style="2" customWidth="1"/>
    <col min="14586" max="14586" width="5.28515625" style="2" customWidth="1"/>
    <col min="14587" max="14587" width="8.7109375" style="2" customWidth="1"/>
    <col min="14588" max="14588" width="5.28515625" style="2" customWidth="1"/>
    <col min="14589" max="14589" width="8.7109375" style="2" customWidth="1"/>
    <col min="14590" max="14590" width="5.28515625" style="2" customWidth="1"/>
    <col min="14591" max="14591" width="8.7109375" style="2" customWidth="1"/>
    <col min="14592" max="14592" width="5.7109375" style="2" customWidth="1"/>
    <col min="14593" max="14593" width="10" style="2" customWidth="1"/>
    <col min="14594" max="14594" width="15.140625" style="2" customWidth="1"/>
    <col min="14595" max="14596" width="16.7109375" style="2" customWidth="1"/>
    <col min="14597" max="14832" width="11.42578125" style="2"/>
    <col min="14833" max="14833" width="7.7109375" style="2" customWidth="1"/>
    <col min="14834" max="14834" width="46.140625" style="2" customWidth="1"/>
    <col min="14835" max="14835" width="9.28515625" style="2" customWidth="1"/>
    <col min="14836" max="14836" width="5.28515625" style="2" customWidth="1"/>
    <col min="14837" max="14837" width="8.7109375" style="2" customWidth="1"/>
    <col min="14838" max="14838" width="5.28515625" style="2" customWidth="1"/>
    <col min="14839" max="14839" width="8.7109375" style="2" customWidth="1"/>
    <col min="14840" max="14840" width="5.28515625" style="2" customWidth="1"/>
    <col min="14841" max="14841" width="8.7109375" style="2" customWidth="1"/>
    <col min="14842" max="14842" width="5.28515625" style="2" customWidth="1"/>
    <col min="14843" max="14843" width="8.7109375" style="2" customWidth="1"/>
    <col min="14844" max="14844" width="5.28515625" style="2" customWidth="1"/>
    <col min="14845" max="14845" width="8.7109375" style="2" customWidth="1"/>
    <col min="14846" max="14846" width="5.28515625" style="2" customWidth="1"/>
    <col min="14847" max="14847" width="8.7109375" style="2" customWidth="1"/>
    <col min="14848" max="14848" width="5.7109375" style="2" customWidth="1"/>
    <col min="14849" max="14849" width="10" style="2" customWidth="1"/>
    <col min="14850" max="14850" width="15.140625" style="2" customWidth="1"/>
    <col min="14851" max="14852" width="16.7109375" style="2" customWidth="1"/>
    <col min="14853" max="15088" width="11.42578125" style="2"/>
    <col min="15089" max="15089" width="7.7109375" style="2" customWidth="1"/>
    <col min="15090" max="15090" width="46.140625" style="2" customWidth="1"/>
    <col min="15091" max="15091" width="9.28515625" style="2" customWidth="1"/>
    <col min="15092" max="15092" width="5.28515625" style="2" customWidth="1"/>
    <col min="15093" max="15093" width="8.7109375" style="2" customWidth="1"/>
    <col min="15094" max="15094" width="5.28515625" style="2" customWidth="1"/>
    <col min="15095" max="15095" width="8.7109375" style="2" customWidth="1"/>
    <col min="15096" max="15096" width="5.28515625" style="2" customWidth="1"/>
    <col min="15097" max="15097" width="8.7109375" style="2" customWidth="1"/>
    <col min="15098" max="15098" width="5.28515625" style="2" customWidth="1"/>
    <col min="15099" max="15099" width="8.7109375" style="2" customWidth="1"/>
    <col min="15100" max="15100" width="5.28515625" style="2" customWidth="1"/>
    <col min="15101" max="15101" width="8.7109375" style="2" customWidth="1"/>
    <col min="15102" max="15102" width="5.28515625" style="2" customWidth="1"/>
    <col min="15103" max="15103" width="8.7109375" style="2" customWidth="1"/>
    <col min="15104" max="15104" width="5.7109375" style="2" customWidth="1"/>
    <col min="15105" max="15105" width="10" style="2" customWidth="1"/>
    <col min="15106" max="15106" width="15.140625" style="2" customWidth="1"/>
    <col min="15107" max="15108" width="16.7109375" style="2" customWidth="1"/>
    <col min="15109" max="15344" width="11.42578125" style="2"/>
    <col min="15345" max="15345" width="7.7109375" style="2" customWidth="1"/>
    <col min="15346" max="15346" width="46.140625" style="2" customWidth="1"/>
    <col min="15347" max="15347" width="9.28515625" style="2" customWidth="1"/>
    <col min="15348" max="15348" width="5.28515625" style="2" customWidth="1"/>
    <col min="15349" max="15349" width="8.7109375" style="2" customWidth="1"/>
    <col min="15350" max="15350" width="5.28515625" style="2" customWidth="1"/>
    <col min="15351" max="15351" width="8.7109375" style="2" customWidth="1"/>
    <col min="15352" max="15352" width="5.28515625" style="2" customWidth="1"/>
    <col min="15353" max="15353" width="8.7109375" style="2" customWidth="1"/>
    <col min="15354" max="15354" width="5.28515625" style="2" customWidth="1"/>
    <col min="15355" max="15355" width="8.7109375" style="2" customWidth="1"/>
    <col min="15356" max="15356" width="5.28515625" style="2" customWidth="1"/>
    <col min="15357" max="15357" width="8.7109375" style="2" customWidth="1"/>
    <col min="15358" max="15358" width="5.28515625" style="2" customWidth="1"/>
    <col min="15359" max="15359" width="8.7109375" style="2" customWidth="1"/>
    <col min="15360" max="15360" width="5.7109375" style="2" customWidth="1"/>
    <col min="15361" max="15361" width="10" style="2" customWidth="1"/>
    <col min="15362" max="15362" width="15.140625" style="2" customWidth="1"/>
    <col min="15363" max="15364" width="16.7109375" style="2" customWidth="1"/>
    <col min="15365" max="15600" width="11.42578125" style="2"/>
    <col min="15601" max="15601" width="7.7109375" style="2" customWidth="1"/>
    <col min="15602" max="15602" width="46.140625" style="2" customWidth="1"/>
    <col min="15603" max="15603" width="9.28515625" style="2" customWidth="1"/>
    <col min="15604" max="15604" width="5.28515625" style="2" customWidth="1"/>
    <col min="15605" max="15605" width="8.7109375" style="2" customWidth="1"/>
    <col min="15606" max="15606" width="5.28515625" style="2" customWidth="1"/>
    <col min="15607" max="15607" width="8.7109375" style="2" customWidth="1"/>
    <col min="15608" max="15608" width="5.28515625" style="2" customWidth="1"/>
    <col min="15609" max="15609" width="8.7109375" style="2" customWidth="1"/>
    <col min="15610" max="15610" width="5.28515625" style="2" customWidth="1"/>
    <col min="15611" max="15611" width="8.7109375" style="2" customWidth="1"/>
    <col min="15612" max="15612" width="5.28515625" style="2" customWidth="1"/>
    <col min="15613" max="15613" width="8.7109375" style="2" customWidth="1"/>
    <col min="15614" max="15614" width="5.28515625" style="2" customWidth="1"/>
    <col min="15615" max="15615" width="8.7109375" style="2" customWidth="1"/>
    <col min="15616" max="15616" width="5.7109375" style="2" customWidth="1"/>
    <col min="15617" max="15617" width="10" style="2" customWidth="1"/>
    <col min="15618" max="15618" width="15.140625" style="2" customWidth="1"/>
    <col min="15619" max="15620" width="16.7109375" style="2" customWidth="1"/>
    <col min="15621" max="15856" width="11.42578125" style="2"/>
    <col min="15857" max="15857" width="7.7109375" style="2" customWidth="1"/>
    <col min="15858" max="15858" width="46.140625" style="2" customWidth="1"/>
    <col min="15859" max="15859" width="9.28515625" style="2" customWidth="1"/>
    <col min="15860" max="15860" width="5.28515625" style="2" customWidth="1"/>
    <col min="15861" max="15861" width="8.7109375" style="2" customWidth="1"/>
    <col min="15862" max="15862" width="5.28515625" style="2" customWidth="1"/>
    <col min="15863" max="15863" width="8.7109375" style="2" customWidth="1"/>
    <col min="15864" max="15864" width="5.28515625" style="2" customWidth="1"/>
    <col min="15865" max="15865" width="8.7109375" style="2" customWidth="1"/>
    <col min="15866" max="15866" width="5.28515625" style="2" customWidth="1"/>
    <col min="15867" max="15867" width="8.7109375" style="2" customWidth="1"/>
    <col min="15868" max="15868" width="5.28515625" style="2" customWidth="1"/>
    <col min="15869" max="15869" width="8.7109375" style="2" customWidth="1"/>
    <col min="15870" max="15870" width="5.28515625" style="2" customWidth="1"/>
    <col min="15871" max="15871" width="8.7109375" style="2" customWidth="1"/>
    <col min="15872" max="15872" width="5.7109375" style="2" customWidth="1"/>
    <col min="15873" max="15873" width="10" style="2" customWidth="1"/>
    <col min="15874" max="15874" width="15.140625" style="2" customWidth="1"/>
    <col min="15875" max="15876" width="16.7109375" style="2" customWidth="1"/>
    <col min="15877" max="16112" width="11.42578125" style="2"/>
    <col min="16113" max="16113" width="7.7109375" style="2" customWidth="1"/>
    <col min="16114" max="16114" width="46.140625" style="2" customWidth="1"/>
    <col min="16115" max="16115" width="9.28515625" style="2" customWidth="1"/>
    <col min="16116" max="16116" width="5.28515625" style="2" customWidth="1"/>
    <col min="16117" max="16117" width="8.7109375" style="2" customWidth="1"/>
    <col min="16118" max="16118" width="5.28515625" style="2" customWidth="1"/>
    <col min="16119" max="16119" width="8.7109375" style="2" customWidth="1"/>
    <col min="16120" max="16120" width="5.28515625" style="2" customWidth="1"/>
    <col min="16121" max="16121" width="8.7109375" style="2" customWidth="1"/>
    <col min="16122" max="16122" width="5.28515625" style="2" customWidth="1"/>
    <col min="16123" max="16123" width="8.7109375" style="2" customWidth="1"/>
    <col min="16124" max="16124" width="5.28515625" style="2" customWidth="1"/>
    <col min="16125" max="16125" width="8.7109375" style="2" customWidth="1"/>
    <col min="16126" max="16126" width="5.28515625" style="2" customWidth="1"/>
    <col min="16127" max="16127" width="8.7109375" style="2" customWidth="1"/>
    <col min="16128" max="16128" width="5.7109375" style="2" customWidth="1"/>
    <col min="16129" max="16129" width="10" style="2" customWidth="1"/>
    <col min="16130" max="16130" width="15.140625" style="2" customWidth="1"/>
    <col min="16131" max="16132" width="16.7109375" style="2" customWidth="1"/>
    <col min="16133" max="16384" width="11.42578125" style="2"/>
  </cols>
  <sheetData>
    <row r="1" spans="1:8" x14ac:dyDescent="0.2">
      <c r="A1" s="118"/>
      <c r="B1" s="54"/>
      <c r="C1" s="45"/>
      <c r="D1" s="67"/>
      <c r="E1" s="68"/>
      <c r="F1" s="69"/>
      <c r="G1" s="132"/>
    </row>
    <row r="2" spans="1:8" s="3" customFormat="1" x14ac:dyDescent="0.2">
      <c r="A2" s="55" t="s">
        <v>6</v>
      </c>
      <c r="B2" s="55" t="s">
        <v>9</v>
      </c>
      <c r="C2" s="46" t="s">
        <v>3</v>
      </c>
      <c r="D2" s="70" t="s">
        <v>0</v>
      </c>
      <c r="E2" s="71" t="s">
        <v>4</v>
      </c>
      <c r="F2" s="72" t="s">
        <v>1</v>
      </c>
      <c r="G2" s="130" t="s">
        <v>2</v>
      </c>
      <c r="H2" s="7"/>
    </row>
    <row r="3" spans="1:8" s="3" customFormat="1" x14ac:dyDescent="0.2">
      <c r="A3" s="56" t="s">
        <v>102</v>
      </c>
      <c r="B3" s="56" t="s">
        <v>5</v>
      </c>
      <c r="C3" s="47"/>
      <c r="D3" s="73"/>
      <c r="E3" s="74"/>
      <c r="F3" s="75" t="s">
        <v>103</v>
      </c>
      <c r="G3" s="131" t="s">
        <v>103</v>
      </c>
      <c r="H3" s="7"/>
    </row>
    <row r="4" spans="1:8" s="3" customFormat="1" ht="13.5" thickBot="1" x14ac:dyDescent="0.25">
      <c r="A4" s="119"/>
      <c r="B4" s="57"/>
      <c r="C4" s="4"/>
      <c r="D4" s="76"/>
      <c r="E4" s="77"/>
      <c r="F4" s="78"/>
      <c r="G4" s="133"/>
      <c r="H4" s="7"/>
    </row>
    <row r="5" spans="1:8" s="3" customFormat="1" x14ac:dyDescent="0.2">
      <c r="A5" s="119"/>
      <c r="B5" s="58"/>
      <c r="C5" s="48" t="s">
        <v>101</v>
      </c>
      <c r="D5" s="80"/>
      <c r="E5" s="77"/>
      <c r="F5" s="81"/>
      <c r="G5" s="133"/>
      <c r="H5" s="7"/>
    </row>
    <row r="6" spans="1:8" s="3" customFormat="1" ht="13.5" thickBot="1" x14ac:dyDescent="0.25">
      <c r="A6" s="119"/>
      <c r="B6" s="58"/>
      <c r="C6" s="49" t="s">
        <v>139</v>
      </c>
      <c r="D6" s="80"/>
      <c r="E6" s="77"/>
      <c r="F6" s="81"/>
      <c r="G6" s="133"/>
      <c r="H6" s="7"/>
    </row>
    <row r="7" spans="1:8" s="3" customFormat="1" ht="38.25" x14ac:dyDescent="0.2">
      <c r="A7" s="119"/>
      <c r="B7" s="59"/>
      <c r="C7" s="4" t="s">
        <v>105</v>
      </c>
      <c r="D7" s="76"/>
      <c r="E7" s="77"/>
      <c r="F7" s="81"/>
      <c r="G7" s="133"/>
      <c r="H7" s="7"/>
    </row>
    <row r="8" spans="1:8" s="3" customFormat="1" x14ac:dyDescent="0.2">
      <c r="A8" s="120"/>
      <c r="B8" s="57"/>
      <c r="C8" s="20"/>
      <c r="D8" s="76"/>
      <c r="E8" s="82"/>
      <c r="F8" s="78"/>
      <c r="G8" s="134"/>
      <c r="H8" s="7"/>
    </row>
    <row r="9" spans="1:8" s="3" customFormat="1" x14ac:dyDescent="0.2">
      <c r="A9" s="120">
        <f>(IF(E9=0,0))+IF(E9&gt;0,1+MAX(A$1:A8))</f>
        <v>0</v>
      </c>
      <c r="B9" s="57"/>
      <c r="C9" s="19" t="s">
        <v>137</v>
      </c>
      <c r="D9" s="76"/>
      <c r="E9" s="77"/>
      <c r="F9" s="81"/>
      <c r="G9" s="134"/>
      <c r="H9" s="8"/>
    </row>
    <row r="10" spans="1:8" s="3" customFormat="1" x14ac:dyDescent="0.2">
      <c r="A10" s="120">
        <f>(IF(E10=0,0))+IF(E10&gt;0,1+MAX(A$1:A9))</f>
        <v>0</v>
      </c>
      <c r="B10" s="57"/>
      <c r="C10" s="9"/>
      <c r="D10" s="76"/>
      <c r="E10" s="77"/>
      <c r="F10" s="81"/>
      <c r="G10" s="134"/>
      <c r="H10" s="7"/>
    </row>
    <row r="11" spans="1:8" s="3" customFormat="1" x14ac:dyDescent="0.2">
      <c r="A11" s="120">
        <f>(IF(E11=0,0))+IF(E11&gt;0,1+MAX(A$1:A10))</f>
        <v>0</v>
      </c>
      <c r="B11" s="60" t="s">
        <v>59</v>
      </c>
      <c r="C11" s="32" t="s">
        <v>67</v>
      </c>
      <c r="D11" s="85"/>
      <c r="E11" s="96"/>
      <c r="F11" s="97"/>
      <c r="G11" s="135"/>
      <c r="H11" s="7"/>
    </row>
    <row r="12" spans="1:8" s="3" customFormat="1" x14ac:dyDescent="0.2">
      <c r="A12" s="120"/>
      <c r="B12" s="60"/>
      <c r="C12" s="32"/>
      <c r="D12" s="85"/>
      <c r="E12" s="96"/>
      <c r="F12" s="97"/>
      <c r="G12" s="135"/>
      <c r="H12" s="7"/>
    </row>
    <row r="13" spans="1:8" s="3" customFormat="1" ht="25.5" x14ac:dyDescent="0.2">
      <c r="A13" s="120">
        <f>(IF(E13=0,0))+IF(E13&gt;0,1+MAX(A$1:A10))</f>
        <v>0</v>
      </c>
      <c r="B13" s="60" t="s">
        <v>63</v>
      </c>
      <c r="C13" s="35" t="s">
        <v>121</v>
      </c>
      <c r="D13" s="85"/>
      <c r="E13" s="90"/>
      <c r="F13" s="92"/>
      <c r="G13" s="134"/>
      <c r="H13" s="7"/>
    </row>
    <row r="14" spans="1:8" s="3" customFormat="1" x14ac:dyDescent="0.2">
      <c r="A14" s="120">
        <f>(IF(E14=0,0))+IF(E14&gt;0,1+MAX(A$1:A13))</f>
        <v>0</v>
      </c>
      <c r="B14" s="60"/>
      <c r="C14" s="41"/>
      <c r="D14" s="85"/>
      <c r="E14" s="99"/>
      <c r="F14" s="97"/>
      <c r="G14" s="135"/>
      <c r="H14" s="7"/>
    </row>
    <row r="15" spans="1:8" s="3" customFormat="1" x14ac:dyDescent="0.2">
      <c r="A15" s="120">
        <f>(IF(E15=0,0))+IF(E15&gt;0,1+MAX(A$1:A14))</f>
        <v>1</v>
      </c>
      <c r="B15" s="60"/>
      <c r="C15" s="40" t="s">
        <v>107</v>
      </c>
      <c r="D15" s="85" t="s">
        <v>8</v>
      </c>
      <c r="E15" s="90">
        <v>1</v>
      </c>
      <c r="F15" s="92"/>
      <c r="G15" s="134">
        <f>+E15*F15</f>
        <v>0</v>
      </c>
      <c r="H15" s="7"/>
    </row>
    <row r="16" spans="1:8" s="3" customFormat="1" x14ac:dyDescent="0.2">
      <c r="A16" s="120">
        <f>(IF(E16=0,0))+IF(E16&gt;0,1+MAX(A$1:A15))</f>
        <v>0</v>
      </c>
      <c r="B16" s="60"/>
      <c r="C16" s="21"/>
      <c r="D16" s="85"/>
      <c r="E16" s="90"/>
      <c r="F16" s="92"/>
      <c r="G16" s="134"/>
      <c r="H16" s="7"/>
    </row>
    <row r="17" spans="1:8" s="3" customFormat="1" x14ac:dyDescent="0.2">
      <c r="A17" s="120">
        <f>(IF(E17=0,0))+IF(E17&gt;0,1+MAX(A$1:A15))</f>
        <v>0</v>
      </c>
      <c r="B17" s="60"/>
      <c r="C17" s="25"/>
      <c r="D17" s="85"/>
      <c r="E17" s="90"/>
      <c r="F17" s="92"/>
      <c r="G17" s="134"/>
      <c r="H17" s="7"/>
    </row>
    <row r="18" spans="1:8" s="3" customFormat="1" ht="31.5" customHeight="1" x14ac:dyDescent="0.2">
      <c r="A18" s="120">
        <f>(IF(E18=0,0))+IF(E18&gt;0,1+MAX(A$1:A15))</f>
        <v>0</v>
      </c>
      <c r="B18" s="60"/>
      <c r="C18" s="53" t="str">
        <f>" Sous Total H.T. - "&amp;C9</f>
        <v xml:space="preserve"> Sous Total H.T. - Encadrement du tableau "Le mariage de la vierge"</v>
      </c>
      <c r="D18" s="93"/>
      <c r="E18" s="94"/>
      <c r="F18" s="95"/>
      <c r="G18" s="136">
        <f>SUM(G9:G16)</f>
        <v>0</v>
      </c>
      <c r="H18" s="7"/>
    </row>
    <row r="19" spans="1:8" s="3" customFormat="1" x14ac:dyDescent="0.2">
      <c r="A19" s="120">
        <f>(IF(E19=0,0))+IF(E19&gt;0,1+MAX(A$1:A18))</f>
        <v>0</v>
      </c>
      <c r="B19" s="57"/>
      <c r="C19" s="19" t="s">
        <v>11</v>
      </c>
      <c r="D19" s="76"/>
      <c r="E19" s="77"/>
      <c r="F19" s="81"/>
      <c r="G19" s="134"/>
      <c r="H19" s="8"/>
    </row>
    <row r="20" spans="1:8" s="3" customFormat="1" x14ac:dyDescent="0.2">
      <c r="A20" s="120">
        <f>(IF(E20=0,0))+IF(E20&gt;0,1+MAX(A$1:A19))</f>
        <v>0</v>
      </c>
      <c r="B20" s="57"/>
      <c r="C20" s="9"/>
      <c r="D20" s="76"/>
      <c r="E20" s="77"/>
      <c r="F20" s="81"/>
      <c r="G20" s="134"/>
      <c r="H20" s="7"/>
    </row>
    <row r="21" spans="1:8" s="3" customFormat="1" x14ac:dyDescent="0.2">
      <c r="A21" s="120">
        <f>(IF(E21=0,0))+IF(E21&gt;0,1+MAX(A$1:A20))</f>
        <v>0</v>
      </c>
      <c r="B21" s="60" t="s">
        <v>59</v>
      </c>
      <c r="C21" s="32" t="s">
        <v>67</v>
      </c>
      <c r="D21" s="85"/>
      <c r="E21" s="96"/>
      <c r="F21" s="97"/>
      <c r="G21" s="135"/>
      <c r="H21" s="7"/>
    </row>
    <row r="22" spans="1:8" s="3" customFormat="1" x14ac:dyDescent="0.2">
      <c r="A22" s="120"/>
      <c r="B22" s="60"/>
      <c r="C22" s="32"/>
      <c r="D22" s="85"/>
      <c r="E22" s="96"/>
      <c r="F22" s="97"/>
      <c r="G22" s="135"/>
      <c r="H22" s="7"/>
    </row>
    <row r="23" spans="1:8" s="3" customFormat="1" ht="25.5" x14ac:dyDescent="0.2">
      <c r="A23" s="120">
        <f>(IF(E23=0,0))+IF(E23&gt;0,1+MAX(A$1:A20))</f>
        <v>0</v>
      </c>
      <c r="B23" s="60" t="s">
        <v>63</v>
      </c>
      <c r="C23" s="35" t="s">
        <v>121</v>
      </c>
      <c r="D23" s="85"/>
      <c r="E23" s="90"/>
      <c r="F23" s="92"/>
      <c r="G23" s="134"/>
      <c r="H23" s="7"/>
    </row>
    <row r="24" spans="1:8" s="3" customFormat="1" x14ac:dyDescent="0.2">
      <c r="A24" s="120">
        <f>(IF(E24=0,0))+IF(E24&gt;0,1+MAX(A$1:A23))</f>
        <v>0</v>
      </c>
      <c r="B24" s="60"/>
      <c r="C24" s="41"/>
      <c r="D24" s="85"/>
      <c r="E24" s="99"/>
      <c r="F24" s="97"/>
      <c r="G24" s="135"/>
      <c r="H24" s="7"/>
    </row>
    <row r="25" spans="1:8" s="3" customFormat="1" x14ac:dyDescent="0.2">
      <c r="A25" s="120">
        <f>(IF(E25=0,0))+IF(E25&gt;0,1+MAX(A$1:A24))</f>
        <v>2</v>
      </c>
      <c r="B25" s="60"/>
      <c r="C25" s="40" t="s">
        <v>107</v>
      </c>
      <c r="D25" s="85" t="s">
        <v>8</v>
      </c>
      <c r="E25" s="90">
        <v>1</v>
      </c>
      <c r="F25" s="92"/>
      <c r="G25" s="134">
        <f>+E25*F25</f>
        <v>0</v>
      </c>
      <c r="H25" s="7"/>
    </row>
    <row r="26" spans="1:8" s="3" customFormat="1" ht="12.75" customHeight="1" x14ac:dyDescent="0.2">
      <c r="A26" s="120">
        <f>(IF(E26=0,0))+IF(E26&gt;0,1+MAX(A$1:A24))</f>
        <v>0</v>
      </c>
      <c r="B26" s="60"/>
      <c r="C26" s="12"/>
      <c r="D26" s="85"/>
      <c r="E26" s="100"/>
      <c r="F26" s="92"/>
      <c r="G26" s="134"/>
      <c r="H26" s="7"/>
    </row>
    <row r="27" spans="1:8" s="3" customFormat="1" x14ac:dyDescent="0.2">
      <c r="A27" s="120">
        <f>(IF(E27=0,0))+IF(E27&gt;0,1+MAX(A$1:A26))</f>
        <v>0</v>
      </c>
      <c r="B27" s="60"/>
      <c r="C27" s="25"/>
      <c r="D27" s="85"/>
      <c r="E27" s="90"/>
      <c r="F27" s="92"/>
      <c r="G27" s="134"/>
      <c r="H27" s="7"/>
    </row>
    <row r="28" spans="1:8" s="3" customFormat="1" ht="31.5" customHeight="1" x14ac:dyDescent="0.2">
      <c r="A28" s="120">
        <f>(IF(E28=0,0))+IF(E28&gt;0,1+MAX(A$1:A26))</f>
        <v>0</v>
      </c>
      <c r="B28" s="60"/>
      <c r="C28" s="53" t="str">
        <f>" Sous Total H.T. - "&amp;C19</f>
        <v xml:space="preserve"> Sous Total H.T. - 1 - GRISAILLE "Jésus au Mont des Oliviers"</v>
      </c>
      <c r="D28" s="93"/>
      <c r="E28" s="94"/>
      <c r="F28" s="95"/>
      <c r="G28" s="136">
        <f>SUM(G19:G26)</f>
        <v>0</v>
      </c>
      <c r="H28" s="7"/>
    </row>
    <row r="29" spans="1:8" s="3" customFormat="1" x14ac:dyDescent="0.2">
      <c r="A29" s="120">
        <f>(IF(E29=0,0))+IF(E29&gt;0,1+MAX(A$1:A28))</f>
        <v>0</v>
      </c>
      <c r="B29" s="57"/>
      <c r="C29" s="19" t="s">
        <v>13</v>
      </c>
      <c r="D29" s="76"/>
      <c r="E29" s="77"/>
      <c r="F29" s="81"/>
      <c r="G29" s="134"/>
      <c r="H29" s="8"/>
    </row>
    <row r="30" spans="1:8" s="3" customFormat="1" x14ac:dyDescent="0.2">
      <c r="A30" s="120">
        <f>(IF(E30=0,0))+IF(E30&gt;0,1+MAX(A$1:A29))</f>
        <v>0</v>
      </c>
      <c r="B30" s="57"/>
      <c r="C30" s="9"/>
      <c r="D30" s="76"/>
      <c r="E30" s="77"/>
      <c r="F30" s="81"/>
      <c r="G30" s="134"/>
      <c r="H30" s="7"/>
    </row>
    <row r="31" spans="1:8" s="3" customFormat="1" x14ac:dyDescent="0.2">
      <c r="A31" s="120">
        <f>(IF(E31=0,0))+IF(E31&gt;0,1+MAX(A$1:A30))</f>
        <v>0</v>
      </c>
      <c r="B31" s="60" t="s">
        <v>59</v>
      </c>
      <c r="C31" s="32" t="s">
        <v>67</v>
      </c>
      <c r="D31" s="85"/>
      <c r="E31" s="96"/>
      <c r="F31" s="97"/>
      <c r="G31" s="135"/>
      <c r="H31" s="7"/>
    </row>
    <row r="32" spans="1:8" s="3" customFormat="1" x14ac:dyDescent="0.2">
      <c r="A32" s="120"/>
      <c r="B32" s="60"/>
      <c r="C32" s="32"/>
      <c r="D32" s="85"/>
      <c r="E32" s="96"/>
      <c r="F32" s="97"/>
      <c r="G32" s="135"/>
      <c r="H32" s="7"/>
    </row>
    <row r="33" spans="1:8" s="3" customFormat="1" ht="25.5" x14ac:dyDescent="0.2">
      <c r="A33" s="120">
        <f>(IF(E33=0,0))+IF(E33&gt;0,1+MAX(A$1:A30))</f>
        <v>0</v>
      </c>
      <c r="B33" s="60" t="s">
        <v>63</v>
      </c>
      <c r="C33" s="35" t="s">
        <v>121</v>
      </c>
      <c r="D33" s="85"/>
      <c r="E33" s="90"/>
      <c r="F33" s="92"/>
      <c r="G33" s="134"/>
      <c r="H33" s="7"/>
    </row>
    <row r="34" spans="1:8" s="3" customFormat="1" x14ac:dyDescent="0.2">
      <c r="A34" s="120">
        <f>(IF(E34=0,0))+IF(E34&gt;0,1+MAX(A$1:A33))</f>
        <v>0</v>
      </c>
      <c r="B34" s="60"/>
      <c r="C34" s="41"/>
      <c r="D34" s="85"/>
      <c r="E34" s="99"/>
      <c r="F34" s="97"/>
      <c r="G34" s="135"/>
      <c r="H34" s="7"/>
    </row>
    <row r="35" spans="1:8" s="3" customFormat="1" x14ac:dyDescent="0.2">
      <c r="A35" s="120">
        <f>(IF(E35=0,0))+IF(E35&gt;0,1+MAX(A$1:A34))</f>
        <v>3</v>
      </c>
      <c r="B35" s="60"/>
      <c r="C35" s="40" t="s">
        <v>107</v>
      </c>
      <c r="D35" s="85" t="s">
        <v>8</v>
      </c>
      <c r="E35" s="90">
        <v>1</v>
      </c>
      <c r="F35" s="92"/>
      <c r="G35" s="134">
        <f>+E35*F35</f>
        <v>0</v>
      </c>
      <c r="H35" s="7"/>
    </row>
    <row r="36" spans="1:8" s="3" customFormat="1" ht="12.75" customHeight="1" x14ac:dyDescent="0.2">
      <c r="A36" s="120">
        <f>(IF(E36=0,0))+IF(E36&gt;0,1+MAX(A$1:A35))</f>
        <v>0</v>
      </c>
      <c r="B36" s="60"/>
      <c r="C36" s="12"/>
      <c r="D36" s="85"/>
      <c r="E36" s="100"/>
      <c r="F36" s="92"/>
      <c r="G36" s="134"/>
      <c r="H36" s="7"/>
    </row>
    <row r="37" spans="1:8" s="3" customFormat="1" ht="12.75" customHeight="1" x14ac:dyDescent="0.2">
      <c r="A37" s="120"/>
      <c r="B37" s="60"/>
      <c r="C37" s="25"/>
      <c r="D37" s="85"/>
      <c r="E37" s="100"/>
      <c r="F37" s="92"/>
      <c r="G37" s="134"/>
      <c r="H37" s="7"/>
    </row>
    <row r="38" spans="1:8" s="3" customFormat="1" ht="31.5" customHeight="1" x14ac:dyDescent="0.2">
      <c r="A38" s="120">
        <f>(IF(E38=0,0))+IF(E38&gt;0,1+MAX(A$1:A37))</f>
        <v>0</v>
      </c>
      <c r="B38" s="60"/>
      <c r="C38" s="28" t="str">
        <f>" Sous Total H.T. - "&amp;C29</f>
        <v xml:space="preserve"> Sous Total H.T. - 2 - GRISAILLE "La descente de croix "</v>
      </c>
      <c r="D38" s="93"/>
      <c r="E38" s="94"/>
      <c r="F38" s="95"/>
      <c r="G38" s="136">
        <f>SUM(G29:G37)</f>
        <v>0</v>
      </c>
      <c r="H38" s="7"/>
    </row>
    <row r="39" spans="1:8" s="3" customFormat="1" x14ac:dyDescent="0.2">
      <c r="A39" s="120">
        <f>(IF(E39=0,0))+IF(E39&gt;0,1+MAX(A$1:A38))</f>
        <v>0</v>
      </c>
      <c r="B39" s="57"/>
      <c r="C39" s="19" t="s">
        <v>18</v>
      </c>
      <c r="D39" s="76"/>
      <c r="E39" s="77"/>
      <c r="F39" s="81"/>
      <c r="G39" s="134"/>
      <c r="H39" s="8"/>
    </row>
    <row r="40" spans="1:8" s="3" customFormat="1" x14ac:dyDescent="0.2">
      <c r="A40" s="120">
        <f>(IF(E40=0,0))+IF(E40&gt;0,1+MAX(A$1:A39))</f>
        <v>0</v>
      </c>
      <c r="B40" s="57"/>
      <c r="C40" s="9"/>
      <c r="D40" s="76"/>
      <c r="E40" s="77"/>
      <c r="F40" s="81"/>
      <c r="G40" s="134"/>
      <c r="H40" s="7"/>
    </row>
    <row r="41" spans="1:8" s="3" customFormat="1" x14ac:dyDescent="0.2">
      <c r="A41" s="120">
        <f>(IF(E41=0,0))+IF(E41&gt;0,1+MAX(A$1:A40))</f>
        <v>0</v>
      </c>
      <c r="B41" s="60" t="s">
        <v>59</v>
      </c>
      <c r="C41" s="32" t="s">
        <v>67</v>
      </c>
      <c r="D41" s="85"/>
      <c r="E41" s="96"/>
      <c r="F41" s="97"/>
      <c r="G41" s="135"/>
      <c r="H41" s="7"/>
    </row>
    <row r="42" spans="1:8" s="3" customFormat="1" x14ac:dyDescent="0.2">
      <c r="A42" s="120"/>
      <c r="B42" s="60"/>
      <c r="C42" s="32"/>
      <c r="D42" s="85"/>
      <c r="E42" s="96"/>
      <c r="F42" s="97"/>
      <c r="G42" s="135"/>
      <c r="H42" s="7"/>
    </row>
    <row r="43" spans="1:8" s="3" customFormat="1" ht="25.5" x14ac:dyDescent="0.2">
      <c r="A43" s="120">
        <f>(IF(E43=0,0))+IF(E43&gt;0,1+MAX(A$1:A40))</f>
        <v>0</v>
      </c>
      <c r="B43" s="60" t="s">
        <v>63</v>
      </c>
      <c r="C43" s="35" t="s">
        <v>121</v>
      </c>
      <c r="D43" s="85"/>
      <c r="E43" s="90"/>
      <c r="F43" s="92"/>
      <c r="G43" s="134"/>
      <c r="H43" s="7"/>
    </row>
    <row r="44" spans="1:8" s="3" customFormat="1" x14ac:dyDescent="0.2">
      <c r="A44" s="120">
        <f>(IF(E44=0,0))+IF(E44&gt;0,1+MAX(A$1:A43))</f>
        <v>0</v>
      </c>
      <c r="B44" s="60"/>
      <c r="C44" s="41"/>
      <c r="D44" s="85"/>
      <c r="E44" s="99"/>
      <c r="F44" s="97"/>
      <c r="G44" s="135"/>
      <c r="H44" s="7"/>
    </row>
    <row r="45" spans="1:8" s="3" customFormat="1" x14ac:dyDescent="0.2">
      <c r="A45" s="120">
        <f>(IF(E45=0,0))+IF(E45&gt;0,1+MAX(A$1:A44))</f>
        <v>4</v>
      </c>
      <c r="B45" s="60"/>
      <c r="C45" s="40" t="s">
        <v>107</v>
      </c>
      <c r="D45" s="85" t="s">
        <v>8</v>
      </c>
      <c r="E45" s="90">
        <v>1</v>
      </c>
      <c r="F45" s="92"/>
      <c r="G45" s="134">
        <f>+E45*F45</f>
        <v>0</v>
      </c>
      <c r="H45" s="7"/>
    </row>
    <row r="46" spans="1:8" s="3" customFormat="1" ht="12.75" customHeight="1" x14ac:dyDescent="0.2">
      <c r="A46" s="120">
        <f>(IF(E46=0,0))+IF(E46&gt;0,1+MAX(A$1:A44))</f>
        <v>0</v>
      </c>
      <c r="B46" s="60"/>
      <c r="C46" s="12"/>
      <c r="D46" s="85"/>
      <c r="E46" s="100"/>
      <c r="F46" s="92"/>
      <c r="G46" s="134"/>
      <c r="H46" s="7"/>
    </row>
    <row r="47" spans="1:8" s="3" customFormat="1" x14ac:dyDescent="0.2">
      <c r="A47" s="120">
        <f>(IF(E47=0,0))+IF(E47&gt;0,1+MAX(A$1:A46))</f>
        <v>0</v>
      </c>
      <c r="B47" s="60"/>
      <c r="C47" s="25"/>
      <c r="D47" s="85"/>
      <c r="E47" s="90"/>
      <c r="F47" s="92"/>
      <c r="G47" s="134"/>
      <c r="H47" s="7"/>
    </row>
    <row r="48" spans="1:8" s="3" customFormat="1" ht="31.5" customHeight="1" x14ac:dyDescent="0.2">
      <c r="A48" s="120">
        <f>(IF(E48=0,0))+IF(E48&gt;0,1+MAX(A$1:A46))</f>
        <v>0</v>
      </c>
      <c r="B48" s="60"/>
      <c r="C48" s="28" t="str">
        <f>" Sous Total H.T. - "&amp;C39</f>
        <v xml:space="preserve"> Sous Total H.T. - 3 - LAMBRIS PERIPHERIQUE ET LAMBRIS BAS</v>
      </c>
      <c r="D48" s="93"/>
      <c r="E48" s="94"/>
      <c r="F48" s="95"/>
      <c r="G48" s="136">
        <f>SUM(G39:G46)</f>
        <v>0</v>
      </c>
      <c r="H48" s="7"/>
    </row>
    <row r="49" spans="1:8" s="3" customFormat="1" x14ac:dyDescent="0.2">
      <c r="A49" s="120">
        <f>(IF(E49=0,0))+IF(E49&gt;0,1+MAX(A$1:A48))</f>
        <v>0</v>
      </c>
      <c r="B49" s="57"/>
      <c r="C49" s="19" t="s">
        <v>19</v>
      </c>
      <c r="D49" s="76"/>
      <c r="E49" s="77"/>
      <c r="F49" s="81"/>
      <c r="G49" s="134"/>
      <c r="H49" s="8"/>
    </row>
    <row r="50" spans="1:8" s="3" customFormat="1" x14ac:dyDescent="0.2">
      <c r="A50" s="120">
        <f>(IF(E50=0,0))+IF(E50&gt;0,1+MAX(A$1:A49))</f>
        <v>0</v>
      </c>
      <c r="B50" s="57"/>
      <c r="C50" s="9"/>
      <c r="D50" s="76"/>
      <c r="E50" s="77"/>
      <c r="F50" s="81"/>
      <c r="G50" s="134"/>
      <c r="H50" s="7"/>
    </row>
    <row r="51" spans="1:8" s="3" customFormat="1" x14ac:dyDescent="0.2">
      <c r="A51" s="120">
        <f>(IF(E51=0,0))+IF(E51&gt;0,1+MAX(A$1:A50))</f>
        <v>0</v>
      </c>
      <c r="B51" s="60" t="s">
        <v>59</v>
      </c>
      <c r="C51" s="32" t="s">
        <v>67</v>
      </c>
      <c r="D51" s="85"/>
      <c r="E51" s="96"/>
      <c r="F51" s="97"/>
      <c r="G51" s="135"/>
      <c r="H51" s="7"/>
    </row>
    <row r="52" spans="1:8" s="3" customFormat="1" x14ac:dyDescent="0.2">
      <c r="A52" s="120"/>
      <c r="B52" s="60"/>
      <c r="C52" s="32"/>
      <c r="D52" s="85"/>
      <c r="E52" s="96"/>
      <c r="F52" s="97"/>
      <c r="G52" s="135"/>
      <c r="H52" s="7"/>
    </row>
    <row r="53" spans="1:8" s="3" customFormat="1" ht="25.5" x14ac:dyDescent="0.2">
      <c r="A53" s="120">
        <f>(IF(E53=0,0))+IF(E53&gt;0,1+MAX(A$1:A50))</f>
        <v>0</v>
      </c>
      <c r="B53" s="60" t="s">
        <v>63</v>
      </c>
      <c r="C53" s="35" t="s">
        <v>121</v>
      </c>
      <c r="D53" s="85"/>
      <c r="E53" s="90"/>
      <c r="F53" s="92"/>
      <c r="G53" s="134"/>
      <c r="H53" s="7"/>
    </row>
    <row r="54" spans="1:8" s="3" customFormat="1" x14ac:dyDescent="0.2">
      <c r="A54" s="120">
        <f>(IF(E54=0,0))+IF(E54&gt;0,1+MAX(A$1:A53))</f>
        <v>0</v>
      </c>
      <c r="B54" s="60"/>
      <c r="C54" s="41"/>
      <c r="D54" s="85"/>
      <c r="E54" s="99"/>
      <c r="F54" s="97"/>
      <c r="G54" s="135"/>
      <c r="H54" s="7"/>
    </row>
    <row r="55" spans="1:8" s="3" customFormat="1" x14ac:dyDescent="0.2">
      <c r="A55" s="120">
        <f>(IF(E55=0,0))+IF(E55&gt;0,1+MAX(A$1:A54))</f>
        <v>5</v>
      </c>
      <c r="B55" s="60"/>
      <c r="C55" s="40" t="s">
        <v>107</v>
      </c>
      <c r="D55" s="85" t="s">
        <v>8</v>
      </c>
      <c r="E55" s="90">
        <v>1</v>
      </c>
      <c r="F55" s="92"/>
      <c r="G55" s="134">
        <f>+E55*F55</f>
        <v>0</v>
      </c>
      <c r="H55" s="7"/>
    </row>
    <row r="56" spans="1:8" s="3" customFormat="1" ht="12.75" customHeight="1" x14ac:dyDescent="0.2">
      <c r="A56" s="120">
        <f>(IF(E56=0,0))+IF(E56&gt;0,1+MAX(A$1:A54))</f>
        <v>0</v>
      </c>
      <c r="B56" s="60"/>
      <c r="C56" s="12"/>
      <c r="D56" s="85"/>
      <c r="E56" s="100"/>
      <c r="F56" s="92"/>
      <c r="G56" s="134"/>
      <c r="H56" s="7"/>
    </row>
    <row r="57" spans="1:8" s="3" customFormat="1" x14ac:dyDescent="0.2">
      <c r="A57" s="120">
        <f>(IF(E57=0,0))+IF(E57&gt;0,1+MAX(A$1:A56))</f>
        <v>0</v>
      </c>
      <c r="B57" s="60"/>
      <c r="C57" s="25"/>
      <c r="D57" s="85"/>
      <c r="E57" s="90"/>
      <c r="F57" s="92"/>
      <c r="G57" s="134"/>
      <c r="H57" s="7"/>
    </row>
    <row r="58" spans="1:8" s="3" customFormat="1" ht="31.5" customHeight="1" x14ac:dyDescent="0.2">
      <c r="A58" s="120">
        <f>(IF(E58=0,0))+IF(E58&gt;0,1+MAX(A$1:A56))</f>
        <v>0</v>
      </c>
      <c r="B58" s="60"/>
      <c r="C58" s="28" t="str">
        <f>" Sous Total H.T. - "&amp;C49</f>
        <v xml:space="preserve"> Sous Total H.T. - 4 - GRISAILLE "La mise au tombeau"</v>
      </c>
      <c r="D58" s="93"/>
      <c r="E58" s="94"/>
      <c r="F58" s="95"/>
      <c r="G58" s="136">
        <f>SUM(G49:G56)</f>
        <v>0</v>
      </c>
      <c r="H58" s="7"/>
    </row>
    <row r="59" spans="1:8" s="3" customFormat="1" x14ac:dyDescent="0.2">
      <c r="A59" s="120">
        <f>(IF(E59=0,0))+IF(E59&gt;0,1+MAX(A$1:A58))</f>
        <v>0</v>
      </c>
      <c r="B59" s="57"/>
      <c r="C59" s="19" t="s">
        <v>20</v>
      </c>
      <c r="D59" s="76"/>
      <c r="E59" s="77"/>
      <c r="F59" s="81"/>
      <c r="G59" s="134"/>
      <c r="H59" s="8"/>
    </row>
    <row r="60" spans="1:8" s="3" customFormat="1" x14ac:dyDescent="0.2">
      <c r="A60" s="120">
        <f>(IF(E60=0,0))+IF(E60&gt;0,1+MAX(A$1:A59))</f>
        <v>0</v>
      </c>
      <c r="B60" s="57"/>
      <c r="C60" s="9"/>
      <c r="D60" s="76"/>
      <c r="E60" s="77"/>
      <c r="F60" s="81"/>
      <c r="G60" s="134"/>
      <c r="H60" s="7"/>
    </row>
    <row r="61" spans="1:8" s="3" customFormat="1" x14ac:dyDescent="0.2">
      <c r="A61" s="120">
        <f>(IF(E61=0,0))+IF(E61&gt;0,1+MAX(A$1:A60))</f>
        <v>0</v>
      </c>
      <c r="B61" s="60" t="s">
        <v>59</v>
      </c>
      <c r="C61" s="32" t="s">
        <v>67</v>
      </c>
      <c r="D61" s="85"/>
      <c r="E61" s="96"/>
      <c r="F61" s="97"/>
      <c r="G61" s="135"/>
      <c r="H61" s="7"/>
    </row>
    <row r="62" spans="1:8" s="3" customFormat="1" x14ac:dyDescent="0.2">
      <c r="A62" s="120"/>
      <c r="B62" s="60"/>
      <c r="C62" s="32"/>
      <c r="D62" s="85"/>
      <c r="E62" s="96"/>
      <c r="F62" s="97"/>
      <c r="G62" s="135"/>
      <c r="H62" s="7"/>
    </row>
    <row r="63" spans="1:8" s="3" customFormat="1" ht="25.5" x14ac:dyDescent="0.2">
      <c r="A63" s="120">
        <f>(IF(E63=0,0))+IF(E63&gt;0,1+MAX(A$1:A60))</f>
        <v>0</v>
      </c>
      <c r="B63" s="60" t="s">
        <v>63</v>
      </c>
      <c r="C63" s="35" t="s">
        <v>121</v>
      </c>
      <c r="D63" s="85"/>
      <c r="E63" s="90"/>
      <c r="F63" s="92"/>
      <c r="G63" s="134"/>
      <c r="H63" s="7"/>
    </row>
    <row r="64" spans="1:8" s="3" customFormat="1" x14ac:dyDescent="0.2">
      <c r="A64" s="120">
        <f>(IF(E64=0,0))+IF(E64&gt;0,1+MAX(A$1:A63))</f>
        <v>0</v>
      </c>
      <c r="B64" s="60"/>
      <c r="C64" s="41"/>
      <c r="D64" s="85"/>
      <c r="E64" s="99"/>
      <c r="F64" s="97"/>
      <c r="G64" s="135"/>
      <c r="H64" s="7"/>
    </row>
    <row r="65" spans="1:8" s="3" customFormat="1" x14ac:dyDescent="0.2">
      <c r="A65" s="120">
        <f>(IF(E65=0,0))+IF(E65&gt;0,1+MAX(A$1:A64))</f>
        <v>6</v>
      </c>
      <c r="B65" s="60"/>
      <c r="C65" s="40" t="s">
        <v>107</v>
      </c>
      <c r="D65" s="85" t="s">
        <v>8</v>
      </c>
      <c r="E65" s="90">
        <v>1</v>
      </c>
      <c r="F65" s="92"/>
      <c r="G65" s="134">
        <f>+E65*F65</f>
        <v>0</v>
      </c>
      <c r="H65" s="7"/>
    </row>
    <row r="66" spans="1:8" s="3" customFormat="1" ht="12.75" customHeight="1" x14ac:dyDescent="0.2">
      <c r="A66" s="120">
        <f>(IF(E66=0,0))+IF(E66&gt;0,1+MAX(A$1:A64))</f>
        <v>0</v>
      </c>
      <c r="B66" s="60"/>
      <c r="C66" s="12"/>
      <c r="D66" s="85"/>
      <c r="E66" s="100"/>
      <c r="F66" s="92"/>
      <c r="G66" s="134"/>
      <c r="H66" s="7"/>
    </row>
    <row r="67" spans="1:8" s="3" customFormat="1" x14ac:dyDescent="0.2">
      <c r="A67" s="120">
        <f>(IF(E67=0,0))+IF(E67&gt;0,1+MAX(A$1:A66))</f>
        <v>0</v>
      </c>
      <c r="B67" s="60"/>
      <c r="C67" s="25"/>
      <c r="D67" s="85"/>
      <c r="E67" s="90"/>
      <c r="F67" s="92"/>
      <c r="G67" s="134"/>
      <c r="H67" s="7"/>
    </row>
    <row r="68" spans="1:8" s="3" customFormat="1" ht="31.5" customHeight="1" x14ac:dyDescent="0.2">
      <c r="A68" s="120">
        <f>(IF(E68=0,0))+IF(E68&gt;0,1+MAX(A$1:A66))</f>
        <v>0</v>
      </c>
      <c r="B68" s="60"/>
      <c r="C68" s="53" t="str">
        <f>" Sous Total H.T. - "&amp;C59</f>
        <v xml:space="preserve"> Sous Total H.T. - 5 - GRISAILLE "la découverte du tombeau vide"</v>
      </c>
      <c r="D68" s="93"/>
      <c r="E68" s="94"/>
      <c r="F68" s="95"/>
      <c r="G68" s="136">
        <f>SUM(G59:G66)</f>
        <v>0</v>
      </c>
      <c r="H68" s="7"/>
    </row>
    <row r="69" spans="1:8" s="3" customFormat="1" x14ac:dyDescent="0.2">
      <c r="A69" s="120">
        <f>(IF(E69=0,0))+IF(E69&gt;0,1+MAX(A$1:A68))</f>
        <v>0</v>
      </c>
      <c r="B69" s="57"/>
      <c r="C69" s="19" t="s">
        <v>35</v>
      </c>
      <c r="D69" s="76"/>
      <c r="E69" s="77"/>
      <c r="F69" s="81"/>
      <c r="G69" s="134"/>
      <c r="H69" s="8"/>
    </row>
    <row r="70" spans="1:8" s="3" customFormat="1" x14ac:dyDescent="0.2">
      <c r="A70" s="120">
        <f>(IF(E70=0,0))+IF(E70&gt;0,1+MAX(A$1:A69))</f>
        <v>0</v>
      </c>
      <c r="B70" s="57"/>
      <c r="C70" s="9"/>
      <c r="D70" s="76"/>
      <c r="E70" s="77"/>
      <c r="F70" s="81"/>
      <c r="G70" s="134"/>
      <c r="H70" s="7"/>
    </row>
    <row r="71" spans="1:8" s="3" customFormat="1" x14ac:dyDescent="0.2">
      <c r="A71" s="120">
        <f>(IF(E71=0,0))+IF(E71&gt;0,1+MAX(A$1:A70))</f>
        <v>0</v>
      </c>
      <c r="B71" s="60" t="s">
        <v>59</v>
      </c>
      <c r="C71" s="32" t="s">
        <v>67</v>
      </c>
      <c r="D71" s="85"/>
      <c r="E71" s="96"/>
      <c r="F71" s="97"/>
      <c r="G71" s="135"/>
      <c r="H71" s="7"/>
    </row>
    <row r="72" spans="1:8" s="3" customFormat="1" x14ac:dyDescent="0.2">
      <c r="A72" s="120"/>
      <c r="B72" s="60"/>
      <c r="C72" s="32"/>
      <c r="D72" s="85"/>
      <c r="E72" s="96"/>
      <c r="F72" s="97"/>
      <c r="G72" s="135"/>
      <c r="H72" s="7"/>
    </row>
    <row r="73" spans="1:8" s="3" customFormat="1" ht="25.5" x14ac:dyDescent="0.2">
      <c r="A73" s="120">
        <f>(IF(E73=0,0))+IF(E73&gt;0,1+MAX(A$1:A70))</f>
        <v>0</v>
      </c>
      <c r="B73" s="60" t="s">
        <v>63</v>
      </c>
      <c r="C73" s="35" t="s">
        <v>121</v>
      </c>
      <c r="D73" s="85"/>
      <c r="E73" s="90"/>
      <c r="F73" s="92"/>
      <c r="G73" s="134"/>
      <c r="H73" s="7"/>
    </row>
    <row r="74" spans="1:8" s="3" customFormat="1" x14ac:dyDescent="0.2">
      <c r="A74" s="120">
        <f>(IF(E74=0,0))+IF(E74&gt;0,1+MAX(A$1:A73))</f>
        <v>0</v>
      </c>
      <c r="B74" s="60"/>
      <c r="C74" s="41"/>
      <c r="D74" s="85"/>
      <c r="E74" s="99"/>
      <c r="F74" s="97"/>
      <c r="G74" s="135"/>
      <c r="H74" s="7"/>
    </row>
    <row r="75" spans="1:8" s="3" customFormat="1" x14ac:dyDescent="0.2">
      <c r="A75" s="120">
        <f>(IF(E75=0,0))+IF(E75&gt;0,1+MAX(A$1:A74))</f>
        <v>7</v>
      </c>
      <c r="B75" s="60"/>
      <c r="C75" s="40" t="s">
        <v>107</v>
      </c>
      <c r="D75" s="85" t="s">
        <v>8</v>
      </c>
      <c r="E75" s="90">
        <v>1</v>
      </c>
      <c r="F75" s="92"/>
      <c r="G75" s="134">
        <f>+E75*F75</f>
        <v>0</v>
      </c>
      <c r="H75" s="7"/>
    </row>
    <row r="76" spans="1:8" s="3" customFormat="1" ht="12.75" customHeight="1" x14ac:dyDescent="0.2">
      <c r="A76" s="120">
        <f>(IF(E76=0,0))+IF(E76&gt;0,1+MAX(A$1:A74))</f>
        <v>0</v>
      </c>
      <c r="B76" s="60"/>
      <c r="C76" s="12"/>
      <c r="D76" s="85"/>
      <c r="E76" s="100"/>
      <c r="F76" s="92"/>
      <c r="G76" s="134">
        <f t="shared" ref="G76:G90" si="0">+E76*F76</f>
        <v>0</v>
      </c>
      <c r="H76" s="7"/>
    </row>
    <row r="77" spans="1:8" s="3" customFormat="1" ht="12.75" customHeight="1" x14ac:dyDescent="0.2">
      <c r="A77" s="120"/>
      <c r="B77" s="60"/>
      <c r="C77" s="25"/>
      <c r="D77" s="85"/>
      <c r="E77" s="100"/>
      <c r="F77" s="92"/>
      <c r="G77" s="134">
        <f t="shared" si="0"/>
        <v>0</v>
      </c>
      <c r="H77" s="7"/>
    </row>
    <row r="78" spans="1:8" s="3" customFormat="1" x14ac:dyDescent="0.2">
      <c r="A78" s="120">
        <f>(IF(E78=0,0))+IF(E78&gt;0,1+MAX(A$1:A77))</f>
        <v>0</v>
      </c>
      <c r="B78" s="60" t="s">
        <v>68</v>
      </c>
      <c r="C78" s="37" t="s">
        <v>72</v>
      </c>
      <c r="D78" s="85"/>
      <c r="E78" s="90"/>
      <c r="F78" s="92"/>
      <c r="G78" s="134">
        <f t="shared" si="0"/>
        <v>0</v>
      </c>
      <c r="H78" s="7"/>
    </row>
    <row r="79" spans="1:8" s="3" customFormat="1" x14ac:dyDescent="0.2">
      <c r="A79" s="120"/>
      <c r="B79" s="60"/>
      <c r="C79" s="37"/>
      <c r="D79" s="85"/>
      <c r="E79" s="90"/>
      <c r="F79" s="92"/>
      <c r="G79" s="134">
        <f t="shared" si="0"/>
        <v>0</v>
      </c>
      <c r="H79" s="7"/>
    </row>
    <row r="80" spans="1:8" s="3" customFormat="1" x14ac:dyDescent="0.2">
      <c r="A80" s="120">
        <f>(IF(E80=0,0))+IF(E80&gt;0,1+MAX(A$1:A77))</f>
        <v>0</v>
      </c>
      <c r="B80" s="60" t="s">
        <v>69</v>
      </c>
      <c r="C80" s="30" t="s">
        <v>75</v>
      </c>
      <c r="D80" s="85"/>
      <c r="E80" s="90"/>
      <c r="F80" s="92"/>
      <c r="G80" s="134">
        <f t="shared" si="0"/>
        <v>0</v>
      </c>
      <c r="H80" s="7"/>
    </row>
    <row r="81" spans="1:8" s="3" customFormat="1" x14ac:dyDescent="0.2">
      <c r="A81" s="120">
        <f>(IF(E81=0,0))+IF(E81&gt;0,1+MAX(A$1:A77))</f>
        <v>0</v>
      </c>
      <c r="B81" s="60"/>
      <c r="C81" s="10"/>
      <c r="D81" s="85"/>
      <c r="E81" s="100"/>
      <c r="F81" s="92"/>
      <c r="G81" s="134">
        <f t="shared" si="0"/>
        <v>0</v>
      </c>
      <c r="H81" s="7"/>
    </row>
    <row r="82" spans="1:8" s="3" customFormat="1" x14ac:dyDescent="0.2">
      <c r="A82" s="120">
        <f>(IF(E82=0,0))+IF(E82&gt;0,1+MAX(A$1:A77))</f>
        <v>0</v>
      </c>
      <c r="B82" s="60" t="s">
        <v>112</v>
      </c>
      <c r="C82" s="27" t="s">
        <v>76</v>
      </c>
      <c r="D82" s="85"/>
      <c r="E82" s="90"/>
      <c r="F82" s="92"/>
      <c r="G82" s="134">
        <f t="shared" si="0"/>
        <v>0</v>
      </c>
      <c r="H82" s="7"/>
    </row>
    <row r="83" spans="1:8" s="3" customFormat="1" x14ac:dyDescent="0.2">
      <c r="A83" s="120">
        <f>(IF(E83=0,0))+IF(E83&gt;0,1+MAX(A$1:A78))</f>
        <v>8</v>
      </c>
      <c r="B83" s="60"/>
      <c r="C83" s="12" t="s">
        <v>75</v>
      </c>
      <c r="D83" s="85" t="s">
        <v>25</v>
      </c>
      <c r="E83" s="99">
        <v>15.6</v>
      </c>
      <c r="F83" s="97"/>
      <c r="G83" s="134">
        <f t="shared" si="0"/>
        <v>0</v>
      </c>
      <c r="H83" s="7"/>
    </row>
    <row r="84" spans="1:8" s="3" customFormat="1" ht="12.75" customHeight="1" x14ac:dyDescent="0.2">
      <c r="A84" s="120">
        <f>(IF(E84=0,0))+IF(E84&gt;0,1+MAX(A$1:A83))</f>
        <v>9</v>
      </c>
      <c r="B84" s="60"/>
      <c r="C84" s="12" t="s">
        <v>49</v>
      </c>
      <c r="D84" s="85" t="s">
        <v>25</v>
      </c>
      <c r="E84" s="99">
        <v>15.6</v>
      </c>
      <c r="F84" s="97"/>
      <c r="G84" s="134">
        <f t="shared" si="0"/>
        <v>0</v>
      </c>
      <c r="H84" s="7"/>
    </row>
    <row r="85" spans="1:8" s="3" customFormat="1" x14ac:dyDescent="0.2">
      <c r="A85" s="120">
        <f>(IF(E85=0,0))+IF(E85&gt;0,1+MAX(A$1:A81))</f>
        <v>0</v>
      </c>
      <c r="B85" s="60"/>
      <c r="C85" s="26"/>
      <c r="D85" s="85"/>
      <c r="E85" s="90"/>
      <c r="F85" s="92"/>
      <c r="G85" s="134">
        <f t="shared" si="0"/>
        <v>0</v>
      </c>
      <c r="H85" s="7"/>
    </row>
    <row r="86" spans="1:8" s="3" customFormat="1" x14ac:dyDescent="0.2">
      <c r="A86" s="120">
        <f>(IF(E86=0,0))+IF(E86&gt;0,1+MAX(A$1:A82))</f>
        <v>0</v>
      </c>
      <c r="B86" s="60" t="s">
        <v>113</v>
      </c>
      <c r="C86" s="21" t="s">
        <v>123</v>
      </c>
      <c r="D86" s="85"/>
      <c r="E86" s="100"/>
      <c r="F86" s="92"/>
      <c r="G86" s="134">
        <f t="shared" si="0"/>
        <v>0</v>
      </c>
      <c r="H86" s="7"/>
    </row>
    <row r="87" spans="1:8" s="3" customFormat="1" ht="25.5" x14ac:dyDescent="0.2">
      <c r="A87" s="120">
        <f>(IF(E87=0,0))+IF(E87&gt;0,1+MAX(A$1:A85))</f>
        <v>10</v>
      </c>
      <c r="B87" s="60"/>
      <c r="C87" s="12" t="s">
        <v>78</v>
      </c>
      <c r="D87" s="85" t="s">
        <v>24</v>
      </c>
      <c r="E87" s="100">
        <v>10.5</v>
      </c>
      <c r="F87" s="92"/>
      <c r="G87" s="134">
        <f t="shared" si="0"/>
        <v>0</v>
      </c>
      <c r="H87" s="7"/>
    </row>
    <row r="88" spans="1:8" s="3" customFormat="1" x14ac:dyDescent="0.2">
      <c r="A88" s="120">
        <f>(IF(E88=0,0))+IF(E88&gt;0,1+MAX(A$1:A87))</f>
        <v>11</v>
      </c>
      <c r="B88" s="60"/>
      <c r="C88" s="12" t="s">
        <v>26</v>
      </c>
      <c r="D88" s="85" t="s">
        <v>24</v>
      </c>
      <c r="E88" s="99">
        <v>15.5</v>
      </c>
      <c r="F88" s="97"/>
      <c r="G88" s="134">
        <f t="shared" si="0"/>
        <v>0</v>
      </c>
      <c r="H88" s="7"/>
    </row>
    <row r="89" spans="1:8" s="3" customFormat="1" ht="12.75" customHeight="1" x14ac:dyDescent="0.2">
      <c r="A89" s="120">
        <f>(IF(E89=0,0))+IF(E89&gt;0,1+MAX(A$1:A88))</f>
        <v>12</v>
      </c>
      <c r="B89" s="50"/>
      <c r="C89" s="12" t="s">
        <v>94</v>
      </c>
      <c r="D89" s="15" t="s">
        <v>25</v>
      </c>
      <c r="E89" s="16">
        <v>36.299999999999997</v>
      </c>
      <c r="F89" s="24"/>
      <c r="G89" s="134">
        <f t="shared" si="0"/>
        <v>0</v>
      </c>
      <c r="H89" s="7"/>
    </row>
    <row r="90" spans="1:8" s="3" customFormat="1" x14ac:dyDescent="0.2">
      <c r="A90" s="120"/>
      <c r="B90" s="61"/>
      <c r="C90" s="17"/>
      <c r="D90" s="85"/>
      <c r="E90" s="90"/>
      <c r="F90" s="92"/>
      <c r="G90" s="134">
        <f t="shared" si="0"/>
        <v>0</v>
      </c>
      <c r="H90" s="7"/>
    </row>
    <row r="91" spans="1:8" s="3" customFormat="1" x14ac:dyDescent="0.2">
      <c r="A91" s="120">
        <f>(IF(E91=0,0))+IF(E91&gt;0,1+MAX(A$1:A90))</f>
        <v>0</v>
      </c>
      <c r="B91" s="60"/>
      <c r="C91" s="29"/>
      <c r="D91" s="85"/>
      <c r="E91" s="96"/>
      <c r="F91" s="97"/>
      <c r="G91" s="135"/>
      <c r="H91" s="7"/>
    </row>
    <row r="92" spans="1:8" s="3" customFormat="1" ht="31.5" customHeight="1" x14ac:dyDescent="0.2">
      <c r="A92" s="120">
        <f>(IF(E92=0,0))+IF(E92&gt;0,1+MAX(A$1:A91))</f>
        <v>0</v>
      </c>
      <c r="B92" s="60"/>
      <c r="C92" s="53" t="str">
        <f>" Sous Total H.T. - "&amp;C69</f>
        <v xml:space="preserve"> Sous Total H.T. - 6 - GRISAILLE "la présentation au temple "</v>
      </c>
      <c r="D92" s="93"/>
      <c r="E92" s="94"/>
      <c r="F92" s="95"/>
      <c r="G92" s="136">
        <f>SUM(G69:G91)</f>
        <v>0</v>
      </c>
      <c r="H92" s="7"/>
    </row>
    <row r="93" spans="1:8" s="3" customFormat="1" x14ac:dyDescent="0.2">
      <c r="A93" s="120">
        <f>(IF(E93=0,0))+IF(E93&gt;0,1+MAX(A$1:A26))</f>
        <v>0</v>
      </c>
      <c r="B93" s="57"/>
      <c r="C93" s="19" t="s">
        <v>36</v>
      </c>
      <c r="D93" s="76"/>
      <c r="E93" s="77"/>
      <c r="F93" s="81"/>
      <c r="G93" s="134"/>
      <c r="H93" s="8"/>
    </row>
    <row r="94" spans="1:8" s="3" customFormat="1" x14ac:dyDescent="0.2">
      <c r="A94" s="120">
        <f>(IF(E94=0,0))+IF(E94&gt;0,1+MAX(A$1:A93))</f>
        <v>0</v>
      </c>
      <c r="B94" s="57"/>
      <c r="C94" s="9"/>
      <c r="D94" s="76"/>
      <c r="E94" s="77"/>
      <c r="F94" s="81"/>
      <c r="G94" s="134"/>
      <c r="H94" s="7"/>
    </row>
    <row r="95" spans="1:8" s="3" customFormat="1" x14ac:dyDescent="0.2">
      <c r="A95" s="120">
        <f>(IF(E95=0,0))+IF(E95&gt;0,1+MAX(A$1:A94))</f>
        <v>0</v>
      </c>
      <c r="B95" s="60" t="s">
        <v>59</v>
      </c>
      <c r="C95" s="32" t="s">
        <v>67</v>
      </c>
      <c r="D95" s="85"/>
      <c r="E95" s="96"/>
      <c r="F95" s="97"/>
      <c r="G95" s="135"/>
      <c r="H95" s="7"/>
    </row>
    <row r="96" spans="1:8" s="3" customFormat="1" x14ac:dyDescent="0.2">
      <c r="A96" s="120"/>
      <c r="B96" s="60"/>
      <c r="C96" s="32"/>
      <c r="D96" s="85"/>
      <c r="E96" s="96"/>
      <c r="F96" s="97"/>
      <c r="G96" s="135"/>
      <c r="H96" s="7"/>
    </row>
    <row r="97" spans="1:8" s="3" customFormat="1" ht="25.5" x14ac:dyDescent="0.2">
      <c r="A97" s="120">
        <f>(IF(E97=0,0))+IF(E97&gt;0,1+MAX(A$1:A94))</f>
        <v>0</v>
      </c>
      <c r="B97" s="60" t="s">
        <v>63</v>
      </c>
      <c r="C97" s="35" t="s">
        <v>124</v>
      </c>
      <c r="D97" s="85"/>
      <c r="E97" s="90"/>
      <c r="F97" s="92"/>
      <c r="G97" s="134"/>
      <c r="H97" s="7"/>
    </row>
    <row r="98" spans="1:8" s="3" customFormat="1" x14ac:dyDescent="0.2">
      <c r="A98" s="120">
        <f>(IF(E98=0,0))+IF(E98&gt;0,1+MAX(A$1:A97))</f>
        <v>0</v>
      </c>
      <c r="B98" s="60"/>
      <c r="C98" s="21"/>
      <c r="D98" s="85"/>
      <c r="E98" s="96"/>
      <c r="F98" s="97"/>
      <c r="G98" s="135"/>
      <c r="H98" s="7"/>
    </row>
    <row r="99" spans="1:8" s="3" customFormat="1" x14ac:dyDescent="0.2">
      <c r="A99" s="120">
        <f>(IF(E99=0,0))+IF(E99&gt;0,1+MAX(A$1:A98))</f>
        <v>13</v>
      </c>
      <c r="B99" s="60"/>
      <c r="C99" s="40" t="s">
        <v>107</v>
      </c>
      <c r="D99" s="85" t="s">
        <v>8</v>
      </c>
      <c r="E99" s="90">
        <v>1</v>
      </c>
      <c r="F99" s="92"/>
      <c r="G99" s="134">
        <f>+E99*F99</f>
        <v>0</v>
      </c>
      <c r="H99" s="7"/>
    </row>
    <row r="100" spans="1:8" s="3" customFormat="1" ht="12.75" customHeight="1" x14ac:dyDescent="0.2">
      <c r="A100" s="120">
        <f>(IF(E100=0,0))+IF(E100&gt;0,1+MAX(A$1:A98))</f>
        <v>0</v>
      </c>
      <c r="B100" s="60"/>
      <c r="C100" s="12"/>
      <c r="D100" s="85"/>
      <c r="E100" s="100"/>
      <c r="F100" s="92"/>
      <c r="G100" s="134">
        <f t="shared" ref="G100:G119" si="1">+E100*F100</f>
        <v>0</v>
      </c>
      <c r="H100" s="7"/>
    </row>
    <row r="101" spans="1:8" s="3" customFormat="1" ht="12.75" customHeight="1" x14ac:dyDescent="0.2">
      <c r="A101" s="120"/>
      <c r="B101" s="60"/>
      <c r="C101" s="25"/>
      <c r="D101" s="85"/>
      <c r="E101" s="100"/>
      <c r="F101" s="92"/>
      <c r="G101" s="134">
        <f t="shared" si="1"/>
        <v>0</v>
      </c>
      <c r="H101" s="7"/>
    </row>
    <row r="102" spans="1:8" s="3" customFormat="1" x14ac:dyDescent="0.2">
      <c r="A102" s="120">
        <f>(IF(E102=0,0))+IF(E102&gt;0,1+MAX(A$1:A101))</f>
        <v>0</v>
      </c>
      <c r="B102" s="60" t="s">
        <v>68</v>
      </c>
      <c r="C102" s="37" t="s">
        <v>72</v>
      </c>
      <c r="D102" s="85"/>
      <c r="E102" s="90"/>
      <c r="F102" s="92"/>
      <c r="G102" s="134">
        <f t="shared" si="1"/>
        <v>0</v>
      </c>
      <c r="H102" s="7"/>
    </row>
    <row r="103" spans="1:8" s="3" customFormat="1" x14ac:dyDescent="0.2">
      <c r="A103" s="120">
        <f>(IF(E103=0,0))+IF(E103&gt;0,1+MAX(A$1:A102))</f>
        <v>0</v>
      </c>
      <c r="B103" s="60"/>
      <c r="C103" s="12"/>
      <c r="D103" s="85"/>
      <c r="E103" s="90"/>
      <c r="F103" s="92"/>
      <c r="G103" s="134">
        <f t="shared" si="1"/>
        <v>0</v>
      </c>
      <c r="H103" s="7"/>
    </row>
    <row r="104" spans="1:8" s="3" customFormat="1" x14ac:dyDescent="0.2">
      <c r="A104" s="120">
        <f>(IF(E104=0,0))+IF(E104&gt;0,1+MAX(A$1:A103))</f>
        <v>0</v>
      </c>
      <c r="B104" s="60" t="s">
        <v>69</v>
      </c>
      <c r="C104" s="30" t="s">
        <v>75</v>
      </c>
      <c r="D104" s="85"/>
      <c r="E104" s="90"/>
      <c r="F104" s="92"/>
      <c r="G104" s="134">
        <f t="shared" si="1"/>
        <v>0</v>
      </c>
      <c r="H104" s="7"/>
    </row>
    <row r="105" spans="1:8" s="3" customFormat="1" x14ac:dyDescent="0.2">
      <c r="A105" s="120">
        <f>(IF(E105=0,0))+IF(E105&gt;0,1+MAX(A$1:A104))</f>
        <v>0</v>
      </c>
      <c r="B105" s="60"/>
      <c r="C105" s="10"/>
      <c r="D105" s="85"/>
      <c r="E105" s="100"/>
      <c r="F105" s="92"/>
      <c r="G105" s="134">
        <f t="shared" si="1"/>
        <v>0</v>
      </c>
      <c r="H105" s="7"/>
    </row>
    <row r="106" spans="1:8" s="3" customFormat="1" x14ac:dyDescent="0.2">
      <c r="A106" s="120">
        <f>(IF(E106=0,0))+IF(E106&gt;0,1+MAX(A$1:A105))</f>
        <v>0</v>
      </c>
      <c r="B106" s="60" t="s">
        <v>112</v>
      </c>
      <c r="C106" s="27" t="s">
        <v>76</v>
      </c>
      <c r="D106" s="85"/>
      <c r="E106" s="90"/>
      <c r="F106" s="92"/>
      <c r="G106" s="134">
        <f t="shared" si="1"/>
        <v>0</v>
      </c>
      <c r="H106" s="7"/>
    </row>
    <row r="107" spans="1:8" s="3" customFormat="1" x14ac:dyDescent="0.2">
      <c r="A107" s="120">
        <f>(IF(E107=0,0))+IF(E107&gt;0,1+MAX(A$1:A106))</f>
        <v>14</v>
      </c>
      <c r="B107" s="60"/>
      <c r="C107" s="12" t="s">
        <v>75</v>
      </c>
      <c r="D107" s="85" t="s">
        <v>25</v>
      </c>
      <c r="E107" s="99">
        <v>14.9</v>
      </c>
      <c r="F107" s="97"/>
      <c r="G107" s="134">
        <f t="shared" si="1"/>
        <v>0</v>
      </c>
      <c r="H107" s="7"/>
    </row>
    <row r="108" spans="1:8" s="3" customFormat="1" ht="12.75" customHeight="1" x14ac:dyDescent="0.2">
      <c r="A108" s="120">
        <f>(IF(E108=0,0))+IF(E108&gt;0,1+MAX(A$1:A107))</f>
        <v>15</v>
      </c>
      <c r="B108" s="60"/>
      <c r="C108" s="12" t="s">
        <v>49</v>
      </c>
      <c r="D108" s="85" t="s">
        <v>25</v>
      </c>
      <c r="E108" s="99">
        <v>14.9</v>
      </c>
      <c r="F108" s="97"/>
      <c r="G108" s="134">
        <f t="shared" si="1"/>
        <v>0</v>
      </c>
      <c r="H108" s="7"/>
    </row>
    <row r="109" spans="1:8" s="3" customFormat="1" x14ac:dyDescent="0.2">
      <c r="A109" s="120">
        <f>(IF(E109=0,0))+IF(E109&gt;0,1+MAX(A$1:A108))</f>
        <v>0</v>
      </c>
      <c r="B109" s="60"/>
      <c r="C109" s="26"/>
      <c r="D109" s="85"/>
      <c r="E109" s="90"/>
      <c r="F109" s="92"/>
      <c r="G109" s="134">
        <f t="shared" si="1"/>
        <v>0</v>
      </c>
      <c r="H109" s="7"/>
    </row>
    <row r="110" spans="1:8" s="3" customFormat="1" x14ac:dyDescent="0.2">
      <c r="A110" s="120">
        <f>(IF(E110=0,0))+IF(E110&gt;0,1+MAX(A$1:A109))</f>
        <v>0</v>
      </c>
      <c r="B110" s="60" t="s">
        <v>113</v>
      </c>
      <c r="C110" s="21" t="s">
        <v>77</v>
      </c>
      <c r="D110" s="85"/>
      <c r="E110" s="100"/>
      <c r="F110" s="92"/>
      <c r="G110" s="134">
        <f t="shared" si="1"/>
        <v>0</v>
      </c>
      <c r="H110" s="7"/>
    </row>
    <row r="111" spans="1:8" s="3" customFormat="1" ht="25.5" x14ac:dyDescent="0.2">
      <c r="A111" s="120">
        <f>(IF(E111=0,0))+IF(E111&gt;0,1+MAX(A$1:A110))</f>
        <v>16</v>
      </c>
      <c r="B111" s="60"/>
      <c r="C111" s="12" t="s">
        <v>78</v>
      </c>
      <c r="D111" s="85" t="s">
        <v>24</v>
      </c>
      <c r="E111" s="100">
        <v>10.5</v>
      </c>
      <c r="F111" s="92"/>
      <c r="G111" s="134">
        <f t="shared" si="1"/>
        <v>0</v>
      </c>
      <c r="H111" s="7"/>
    </row>
    <row r="112" spans="1:8" s="3" customFormat="1" x14ac:dyDescent="0.2">
      <c r="A112" s="120">
        <f>(IF(E112=0,0))+IF(E112&gt;0,1+MAX(A$1:A111))</f>
        <v>17</v>
      </c>
      <c r="B112" s="60"/>
      <c r="C112" s="12" t="s">
        <v>26</v>
      </c>
      <c r="D112" s="85" t="s">
        <v>24</v>
      </c>
      <c r="E112" s="99">
        <v>15.5</v>
      </c>
      <c r="F112" s="97"/>
      <c r="G112" s="134">
        <f t="shared" si="1"/>
        <v>0</v>
      </c>
      <c r="H112" s="7"/>
    </row>
    <row r="113" spans="1:8" s="3" customFormat="1" x14ac:dyDescent="0.2">
      <c r="A113" s="120">
        <f>(IF(E113=0,0))+IF(E113&gt;0,1+MAX(A$1:A112))</f>
        <v>18</v>
      </c>
      <c r="B113" s="60"/>
      <c r="C113" s="12" t="s">
        <v>94</v>
      </c>
      <c r="D113" s="85" t="s">
        <v>24</v>
      </c>
      <c r="E113" s="99">
        <v>36.299999999999997</v>
      </c>
      <c r="F113" s="97"/>
      <c r="G113" s="134">
        <f t="shared" si="1"/>
        <v>0</v>
      </c>
      <c r="H113" s="7"/>
    </row>
    <row r="114" spans="1:8" s="3" customFormat="1" x14ac:dyDescent="0.2">
      <c r="A114" s="120">
        <f>(IF(E114=0,0))+IF(E114&gt;0,1+MAX(A$1:A112))</f>
        <v>0</v>
      </c>
      <c r="B114" s="60"/>
      <c r="C114" s="10"/>
      <c r="D114" s="85"/>
      <c r="E114" s="100"/>
      <c r="F114" s="92"/>
      <c r="G114" s="134">
        <f t="shared" si="1"/>
        <v>0</v>
      </c>
      <c r="H114" s="7"/>
    </row>
    <row r="115" spans="1:8" s="3" customFormat="1" x14ac:dyDescent="0.2">
      <c r="A115" s="120">
        <f>(IF(E115=0,0))+IF(E115&gt;0,1+MAX(A$1:A114))</f>
        <v>0</v>
      </c>
      <c r="B115" s="60" t="s">
        <v>114</v>
      </c>
      <c r="C115" s="21" t="s">
        <v>134</v>
      </c>
      <c r="D115" s="85"/>
      <c r="E115" s="99"/>
      <c r="F115" s="97"/>
      <c r="G115" s="134">
        <f t="shared" si="1"/>
        <v>0</v>
      </c>
      <c r="H115" s="7"/>
    </row>
    <row r="116" spans="1:8" s="3" customFormat="1" ht="25.5" x14ac:dyDescent="0.2">
      <c r="A116" s="120">
        <f>(IF(E116=0,0))+IF(E116&gt;0,1+MAX(A$1:A115))</f>
        <v>19</v>
      </c>
      <c r="B116" s="60"/>
      <c r="C116" s="12" t="s">
        <v>78</v>
      </c>
      <c r="D116" s="85" t="s">
        <v>24</v>
      </c>
      <c r="E116" s="99">
        <v>7.5</v>
      </c>
      <c r="F116" s="97"/>
      <c r="G116" s="134">
        <f t="shared" si="1"/>
        <v>0</v>
      </c>
      <c r="H116" s="7"/>
    </row>
    <row r="117" spans="1:8" s="3" customFormat="1" x14ac:dyDescent="0.2">
      <c r="A117" s="120">
        <f>(IF(E117=0,0))+IF(E117&gt;0,1+MAX(A$1:A116))</f>
        <v>20</v>
      </c>
      <c r="B117" s="60"/>
      <c r="C117" s="12" t="s">
        <v>26</v>
      </c>
      <c r="D117" s="85" t="s">
        <v>24</v>
      </c>
      <c r="E117" s="99">
        <v>11.25</v>
      </c>
      <c r="F117" s="97"/>
      <c r="G117" s="134">
        <f t="shared" si="1"/>
        <v>0</v>
      </c>
      <c r="H117" s="7"/>
    </row>
    <row r="118" spans="1:8" s="3" customFormat="1" x14ac:dyDescent="0.2">
      <c r="A118" s="120">
        <f>(IF(E118=0,0))+IF(E118&gt;0,1+MAX(A$1:A117))</f>
        <v>21</v>
      </c>
      <c r="B118" s="60"/>
      <c r="C118" s="12" t="s">
        <v>94</v>
      </c>
      <c r="D118" s="85" t="s">
        <v>24</v>
      </c>
      <c r="E118" s="99">
        <v>22.4</v>
      </c>
      <c r="F118" s="97"/>
      <c r="G118" s="134">
        <f t="shared" si="1"/>
        <v>0</v>
      </c>
      <c r="H118" s="7"/>
    </row>
    <row r="119" spans="1:8" s="3" customFormat="1" x14ac:dyDescent="0.2">
      <c r="A119" s="120"/>
      <c r="B119" s="60"/>
      <c r="C119" s="12"/>
      <c r="D119" s="85"/>
      <c r="E119" s="99"/>
      <c r="F119" s="97"/>
      <c r="G119" s="134">
        <f t="shared" si="1"/>
        <v>0</v>
      </c>
      <c r="H119" s="7"/>
    </row>
    <row r="120" spans="1:8" s="3" customFormat="1" x14ac:dyDescent="0.2">
      <c r="A120" s="120">
        <f>(IF(E120=0,0))+IF(E120&gt;0,1+MAX(A$1:A119))</f>
        <v>0</v>
      </c>
      <c r="B120" s="60"/>
      <c r="C120" s="25"/>
      <c r="D120" s="85"/>
      <c r="E120" s="90"/>
      <c r="F120" s="92"/>
      <c r="G120" s="134"/>
      <c r="H120" s="7"/>
    </row>
    <row r="121" spans="1:8" s="3" customFormat="1" ht="31.5" customHeight="1" x14ac:dyDescent="0.2">
      <c r="A121" s="120">
        <f>(IF(E121=0,0))+IF(E121&gt;0,1+MAX(A$1:A120))</f>
        <v>0</v>
      </c>
      <c r="B121" s="60"/>
      <c r="C121" s="28" t="str">
        <f>" TOTAL H.T. - "&amp;C93</f>
        <v xml:space="preserve"> TOTAL H.T. - 7 - GRISAILLE "' l'annonciation "</v>
      </c>
      <c r="D121" s="93"/>
      <c r="E121" s="94"/>
      <c r="F121" s="95"/>
      <c r="G121" s="136">
        <f>SUM(G93:G120)</f>
        <v>0</v>
      </c>
      <c r="H121" s="7"/>
    </row>
    <row r="122" spans="1:8" s="3" customFormat="1" x14ac:dyDescent="0.2">
      <c r="A122" s="120">
        <f>(IF(E122=0,0))+IF(E122&gt;0,1+MAX(A$1:A37))</f>
        <v>0</v>
      </c>
      <c r="B122" s="57"/>
      <c r="C122" s="19" t="s">
        <v>30</v>
      </c>
      <c r="D122" s="76"/>
      <c r="E122" s="77"/>
      <c r="F122" s="81"/>
      <c r="G122" s="134"/>
      <c r="H122" s="8"/>
    </row>
    <row r="123" spans="1:8" s="3" customFormat="1" x14ac:dyDescent="0.2">
      <c r="A123" s="120">
        <f>(IF(E123=0,0))+IF(E123&gt;0,1+MAX(A$1:A122))</f>
        <v>0</v>
      </c>
      <c r="B123" s="57"/>
      <c r="C123" s="9"/>
      <c r="D123" s="76"/>
      <c r="E123" s="77"/>
      <c r="F123" s="81"/>
      <c r="G123" s="134"/>
      <c r="H123" s="7"/>
    </row>
    <row r="124" spans="1:8" s="3" customFormat="1" x14ac:dyDescent="0.2">
      <c r="A124" s="120">
        <f>(IF(E124=0,0))+IF(E124&gt;0,1+MAX(A$1:A123))</f>
        <v>0</v>
      </c>
      <c r="B124" s="60" t="s">
        <v>59</v>
      </c>
      <c r="C124" s="32" t="s">
        <v>67</v>
      </c>
      <c r="D124" s="85"/>
      <c r="E124" s="96"/>
      <c r="F124" s="97"/>
      <c r="G124" s="135"/>
      <c r="H124" s="7"/>
    </row>
    <row r="125" spans="1:8" s="3" customFormat="1" x14ac:dyDescent="0.2">
      <c r="A125" s="120"/>
      <c r="B125" s="60"/>
      <c r="C125" s="32"/>
      <c r="D125" s="85"/>
      <c r="E125" s="96"/>
      <c r="F125" s="97"/>
      <c r="G125" s="135"/>
      <c r="H125" s="7"/>
    </row>
    <row r="126" spans="1:8" s="3" customFormat="1" ht="25.5" x14ac:dyDescent="0.2">
      <c r="A126" s="120">
        <f>(IF(E126=0,0))+IF(E126&gt;0,1+MAX(A$1:A123))</f>
        <v>0</v>
      </c>
      <c r="B126" s="60" t="s">
        <v>63</v>
      </c>
      <c r="C126" s="35" t="s">
        <v>124</v>
      </c>
      <c r="D126" s="85"/>
      <c r="E126" s="90"/>
      <c r="F126" s="92"/>
      <c r="G126" s="134"/>
      <c r="H126" s="7"/>
    </row>
    <row r="127" spans="1:8" s="3" customFormat="1" x14ac:dyDescent="0.2">
      <c r="A127" s="120">
        <f>(IF(E127=0,0))+IF(E127&gt;0,1+MAX(A$1:A126))</f>
        <v>0</v>
      </c>
      <c r="B127" s="60"/>
      <c r="C127" s="21"/>
      <c r="D127" s="85"/>
      <c r="E127" s="96"/>
      <c r="F127" s="97"/>
      <c r="G127" s="135"/>
      <c r="H127" s="7"/>
    </row>
    <row r="128" spans="1:8" s="3" customFormat="1" x14ac:dyDescent="0.2">
      <c r="A128" s="120">
        <f>(IF(E128=0,0))+IF(E128&gt;0,1+MAX(A$1:A127))</f>
        <v>22</v>
      </c>
      <c r="B128" s="60"/>
      <c r="C128" s="40" t="s">
        <v>107</v>
      </c>
      <c r="D128" s="85" t="s">
        <v>8</v>
      </c>
      <c r="E128" s="90">
        <v>1</v>
      </c>
      <c r="F128" s="92"/>
      <c r="G128" s="134">
        <f>+E128*F128</f>
        <v>0</v>
      </c>
      <c r="H128" s="7"/>
    </row>
    <row r="129" spans="1:8" s="3" customFormat="1" ht="12.75" customHeight="1" x14ac:dyDescent="0.2">
      <c r="A129" s="120">
        <f>(IF(E129=0,0))+IF(E129&gt;0,1+MAX(A$1:A127))</f>
        <v>0</v>
      </c>
      <c r="B129" s="60"/>
      <c r="C129" s="12"/>
      <c r="D129" s="85"/>
      <c r="E129" s="100"/>
      <c r="F129" s="92"/>
      <c r="G129" s="134">
        <f t="shared" ref="G129:G139" si="2">+E129*F129</f>
        <v>0</v>
      </c>
      <c r="H129" s="7"/>
    </row>
    <row r="130" spans="1:8" s="3" customFormat="1" ht="12.75" customHeight="1" x14ac:dyDescent="0.2">
      <c r="A130" s="120"/>
      <c r="B130" s="60"/>
      <c r="C130" s="25"/>
      <c r="D130" s="85"/>
      <c r="E130" s="100"/>
      <c r="F130" s="92"/>
      <c r="G130" s="134">
        <f t="shared" si="2"/>
        <v>0</v>
      </c>
      <c r="H130" s="7"/>
    </row>
    <row r="131" spans="1:8" s="3" customFormat="1" x14ac:dyDescent="0.2">
      <c r="A131" s="120">
        <f>(IF(E131=0,0))+IF(E131&gt;0,1+MAX(A$1:A130))</f>
        <v>0</v>
      </c>
      <c r="B131" s="60" t="s">
        <v>68</v>
      </c>
      <c r="C131" s="37" t="s">
        <v>72</v>
      </c>
      <c r="D131" s="85"/>
      <c r="E131" s="90"/>
      <c r="F131" s="92"/>
      <c r="G131" s="134">
        <f t="shared" si="2"/>
        <v>0</v>
      </c>
      <c r="H131" s="7"/>
    </row>
    <row r="132" spans="1:8" s="3" customFormat="1" x14ac:dyDescent="0.2">
      <c r="A132" s="120">
        <f>(IF(E132=0,0))+IF(E132&gt;0,1+MAX(A$1:A131))</f>
        <v>0</v>
      </c>
      <c r="B132" s="60"/>
      <c r="C132" s="12"/>
      <c r="D132" s="85"/>
      <c r="E132" s="90"/>
      <c r="F132" s="92"/>
      <c r="G132" s="134">
        <f t="shared" si="2"/>
        <v>0</v>
      </c>
      <c r="H132" s="7"/>
    </row>
    <row r="133" spans="1:8" s="3" customFormat="1" x14ac:dyDescent="0.2">
      <c r="A133" s="120">
        <f>(IF(E133=0,0))+IF(E133&gt;0,1+MAX(A$1:A132))</f>
        <v>0</v>
      </c>
      <c r="B133" s="60" t="s">
        <v>69</v>
      </c>
      <c r="C133" s="30" t="s">
        <v>75</v>
      </c>
      <c r="D133" s="85"/>
      <c r="E133" s="90"/>
      <c r="F133" s="92"/>
      <c r="G133" s="134">
        <f t="shared" si="2"/>
        <v>0</v>
      </c>
      <c r="H133" s="7"/>
    </row>
    <row r="134" spans="1:8" s="3" customFormat="1" x14ac:dyDescent="0.2">
      <c r="A134" s="120">
        <f>(IF(E134=0,0))+IF(E134&gt;0,1+MAX(A$1:A133))</f>
        <v>0</v>
      </c>
      <c r="B134" s="60"/>
      <c r="C134" s="10"/>
      <c r="D134" s="85"/>
      <c r="E134" s="100"/>
      <c r="F134" s="92"/>
      <c r="G134" s="134">
        <f t="shared" si="2"/>
        <v>0</v>
      </c>
      <c r="H134" s="7"/>
    </row>
    <row r="135" spans="1:8" s="3" customFormat="1" x14ac:dyDescent="0.2">
      <c r="A135" s="120">
        <f>(IF(E135=0,0))+IF(E135&gt;0,1+MAX(A$1:A134))</f>
        <v>0</v>
      </c>
      <c r="B135" s="60" t="s">
        <v>115</v>
      </c>
      <c r="C135" s="27" t="s">
        <v>136</v>
      </c>
      <c r="D135" s="85"/>
      <c r="E135" s="90"/>
      <c r="F135" s="92"/>
      <c r="G135" s="134">
        <f t="shared" si="2"/>
        <v>0</v>
      </c>
      <c r="H135" s="7"/>
    </row>
    <row r="136" spans="1:8" s="3" customFormat="1" x14ac:dyDescent="0.2">
      <c r="A136" s="120">
        <f>(IF(E136=0,0))+IF(E136&gt;0,1+MAX(A$1:A135))</f>
        <v>23</v>
      </c>
      <c r="B136" s="60"/>
      <c r="C136" s="12" t="s">
        <v>51</v>
      </c>
      <c r="D136" s="85" t="s">
        <v>8</v>
      </c>
      <c r="E136" s="90">
        <v>1</v>
      </c>
      <c r="F136" s="92"/>
      <c r="G136" s="134">
        <f t="shared" si="2"/>
        <v>0</v>
      </c>
      <c r="H136" s="7"/>
    </row>
    <row r="137" spans="1:8" s="3" customFormat="1" ht="12.75" customHeight="1" x14ac:dyDescent="0.2">
      <c r="A137" s="120">
        <f>(IF(E137=0,0))+IF(E137&gt;0,1+MAX(A$1:A136))</f>
        <v>24</v>
      </c>
      <c r="B137" s="60"/>
      <c r="C137" s="12" t="s">
        <v>37</v>
      </c>
      <c r="D137" s="85" t="s">
        <v>8</v>
      </c>
      <c r="E137" s="90">
        <v>6</v>
      </c>
      <c r="F137" s="92"/>
      <c r="G137" s="134">
        <f t="shared" si="2"/>
        <v>0</v>
      </c>
      <c r="H137" s="7"/>
    </row>
    <row r="138" spans="1:8" s="3" customFormat="1" ht="12.75" customHeight="1" x14ac:dyDescent="0.2">
      <c r="A138" s="120"/>
      <c r="B138" s="60"/>
      <c r="C138" s="12" t="s">
        <v>38</v>
      </c>
      <c r="D138" s="85" t="s">
        <v>8</v>
      </c>
      <c r="E138" s="90">
        <v>6</v>
      </c>
      <c r="F138" s="92"/>
      <c r="G138" s="134">
        <f t="shared" si="2"/>
        <v>0</v>
      </c>
      <c r="H138" s="7"/>
    </row>
    <row r="139" spans="1:8" s="3" customFormat="1" ht="12.75" customHeight="1" x14ac:dyDescent="0.2">
      <c r="A139" s="120"/>
      <c r="B139" s="60"/>
      <c r="C139" s="12" t="s">
        <v>95</v>
      </c>
      <c r="D139" s="85" t="s">
        <v>8</v>
      </c>
      <c r="E139" s="90">
        <v>6</v>
      </c>
      <c r="F139" s="92"/>
      <c r="G139" s="134">
        <f t="shared" si="2"/>
        <v>0</v>
      </c>
      <c r="H139" s="7"/>
    </row>
    <row r="140" spans="1:8" s="3" customFormat="1" x14ac:dyDescent="0.2">
      <c r="A140" s="120">
        <f>(IF(E140=0,0))+IF(E140&gt;0,1+MAX(A$1:A137))</f>
        <v>0</v>
      </c>
      <c r="B140" s="60"/>
      <c r="C140" s="26"/>
      <c r="D140" s="85"/>
      <c r="E140" s="90"/>
      <c r="F140" s="92"/>
      <c r="G140" s="134"/>
      <c r="H140" s="7"/>
    </row>
    <row r="141" spans="1:8" s="3" customFormat="1" x14ac:dyDescent="0.2">
      <c r="A141" s="120">
        <f>(IF(E141=0,0))+IF(E141&gt;0,1+MAX(A$1:A140))</f>
        <v>0</v>
      </c>
      <c r="B141" s="60"/>
      <c r="C141" s="29"/>
      <c r="D141" s="85"/>
      <c r="E141" s="96"/>
      <c r="F141" s="97"/>
      <c r="G141" s="135"/>
      <c r="H141" s="7"/>
    </row>
    <row r="142" spans="1:8" s="3" customFormat="1" ht="31.5" customHeight="1" x14ac:dyDescent="0.2">
      <c r="A142" s="120">
        <f>(IF(E142=0,0))+IF(E142&gt;0,1+MAX(A$1:A141))</f>
        <v>0</v>
      </c>
      <c r="B142" s="60"/>
      <c r="C142" s="28" t="str">
        <f>" TOTAL H.T. - "&amp;C122</f>
        <v xml:space="preserve"> TOTAL H.T. - 8 - BLASONS</v>
      </c>
      <c r="D142" s="93"/>
      <c r="E142" s="94"/>
      <c r="F142" s="95"/>
      <c r="G142" s="136">
        <f>SUM(G122:G141)</f>
        <v>0</v>
      </c>
      <c r="H142" s="7"/>
    </row>
    <row r="143" spans="1:8" s="3" customFormat="1" x14ac:dyDescent="0.2">
      <c r="A143" s="120">
        <f>(IF(E143=0,0))+IF(E143&gt;0,1+MAX(A$1:A54))</f>
        <v>0</v>
      </c>
      <c r="B143" s="57"/>
      <c r="C143" s="19" t="s">
        <v>39</v>
      </c>
      <c r="D143" s="76"/>
      <c r="E143" s="77"/>
      <c r="F143" s="81"/>
      <c r="G143" s="134"/>
      <c r="H143" s="8"/>
    </row>
    <row r="144" spans="1:8" s="3" customFormat="1" x14ac:dyDescent="0.2">
      <c r="A144" s="120">
        <f>(IF(E144=0,0))+IF(E144&gt;0,1+MAX(A$1:A143))</f>
        <v>0</v>
      </c>
      <c r="B144" s="57"/>
      <c r="C144" s="9"/>
      <c r="D144" s="76"/>
      <c r="E144" s="77"/>
      <c r="F144" s="81"/>
      <c r="G144" s="134"/>
      <c r="H144" s="7"/>
    </row>
    <row r="145" spans="1:8" s="3" customFormat="1" x14ac:dyDescent="0.2">
      <c r="A145" s="120">
        <f>(IF(E145=0,0))+IF(E145&gt;0,1+MAX(A$1:A144))</f>
        <v>0</v>
      </c>
      <c r="B145" s="60" t="s">
        <v>59</v>
      </c>
      <c r="C145" s="32" t="s">
        <v>67</v>
      </c>
      <c r="D145" s="85"/>
      <c r="E145" s="96"/>
      <c r="F145" s="97"/>
      <c r="G145" s="135"/>
      <c r="H145" s="7"/>
    </row>
    <row r="146" spans="1:8" s="3" customFormat="1" x14ac:dyDescent="0.2">
      <c r="A146" s="120"/>
      <c r="B146" s="60"/>
      <c r="C146" s="32"/>
      <c r="D146" s="85"/>
      <c r="E146" s="96"/>
      <c r="F146" s="97"/>
      <c r="G146" s="135"/>
      <c r="H146" s="7"/>
    </row>
    <row r="147" spans="1:8" s="3" customFormat="1" ht="25.5" x14ac:dyDescent="0.2">
      <c r="A147" s="120">
        <f>(IF(E147=0,0))+IF(E147&gt;0,1+MAX(A$1:A144))</f>
        <v>0</v>
      </c>
      <c r="B147" s="60" t="s">
        <v>63</v>
      </c>
      <c r="C147" s="35" t="s">
        <v>124</v>
      </c>
      <c r="D147" s="85"/>
      <c r="E147" s="90"/>
      <c r="F147" s="92"/>
      <c r="G147" s="134"/>
      <c r="H147" s="7"/>
    </row>
    <row r="148" spans="1:8" s="3" customFormat="1" x14ac:dyDescent="0.2">
      <c r="A148" s="120">
        <f>(IF(E148=0,0))+IF(E148&gt;0,1+MAX(A$1:A147))</f>
        <v>0</v>
      </c>
      <c r="B148" s="60"/>
      <c r="C148" s="21"/>
      <c r="D148" s="85"/>
      <c r="E148" s="96"/>
      <c r="F148" s="97"/>
      <c r="G148" s="135"/>
      <c r="H148" s="7"/>
    </row>
    <row r="149" spans="1:8" s="3" customFormat="1" x14ac:dyDescent="0.2">
      <c r="A149" s="120">
        <f>(IF(E149=0,0))+IF(E149&gt;0,1+MAX(A$1:A148))</f>
        <v>25</v>
      </c>
      <c r="B149" s="60"/>
      <c r="C149" s="40" t="s">
        <v>107</v>
      </c>
      <c r="D149" s="85" t="s">
        <v>8</v>
      </c>
      <c r="E149" s="90">
        <v>1</v>
      </c>
      <c r="F149" s="92"/>
      <c r="G149" s="134">
        <f>+E149*F149</f>
        <v>0</v>
      </c>
      <c r="H149" s="7"/>
    </row>
    <row r="150" spans="1:8" s="3" customFormat="1" ht="12.75" customHeight="1" x14ac:dyDescent="0.2">
      <c r="A150" s="120">
        <f>(IF(E150=0,0))+IF(E150&gt;0,1+MAX(A$1:A148))</f>
        <v>0</v>
      </c>
      <c r="B150" s="60"/>
      <c r="C150" s="12"/>
      <c r="D150" s="85"/>
      <c r="E150" s="100"/>
      <c r="F150" s="92"/>
      <c r="G150" s="134">
        <f t="shared" ref="G150:G168" si="3">+E150*F150</f>
        <v>0</v>
      </c>
      <c r="H150" s="7"/>
    </row>
    <row r="151" spans="1:8" s="3" customFormat="1" ht="12.75" customHeight="1" x14ac:dyDescent="0.2">
      <c r="A151" s="120"/>
      <c r="B151" s="60"/>
      <c r="C151" s="25"/>
      <c r="D151" s="85"/>
      <c r="E151" s="100"/>
      <c r="F151" s="92"/>
      <c r="G151" s="134">
        <f t="shared" si="3"/>
        <v>0</v>
      </c>
      <c r="H151" s="7"/>
    </row>
    <row r="152" spans="1:8" s="3" customFormat="1" ht="16.5" customHeight="1" x14ac:dyDescent="0.2">
      <c r="A152" s="120">
        <f>(IF(E152=0,0))+IF(E152&gt;0,1+MAX(A$1:A151))</f>
        <v>0</v>
      </c>
      <c r="B152" s="60" t="s">
        <v>68</v>
      </c>
      <c r="C152" s="37" t="s">
        <v>72</v>
      </c>
      <c r="D152" s="85"/>
      <c r="E152" s="90"/>
      <c r="F152" s="92"/>
      <c r="G152" s="134">
        <f t="shared" si="3"/>
        <v>0</v>
      </c>
      <c r="H152" s="7"/>
    </row>
    <row r="153" spans="1:8" s="3" customFormat="1" x14ac:dyDescent="0.2">
      <c r="A153" s="120">
        <f>(IF(E153=0,0))+IF(E153&gt;0,1+MAX(A$1:A152))</f>
        <v>0</v>
      </c>
      <c r="B153" s="60"/>
      <c r="C153" s="12"/>
      <c r="D153" s="85"/>
      <c r="E153" s="90"/>
      <c r="F153" s="92"/>
      <c r="G153" s="134">
        <f t="shared" si="3"/>
        <v>0</v>
      </c>
      <c r="H153" s="7"/>
    </row>
    <row r="154" spans="1:8" s="3" customFormat="1" x14ac:dyDescent="0.2">
      <c r="A154" s="120">
        <f>(IF(E154=0,0))+IF(E154&gt;0,1+MAX(A$1:A153))</f>
        <v>0</v>
      </c>
      <c r="B154" s="60" t="s">
        <v>69</v>
      </c>
      <c r="C154" s="30" t="s">
        <v>75</v>
      </c>
      <c r="D154" s="85"/>
      <c r="E154" s="90"/>
      <c r="F154" s="92"/>
      <c r="G154" s="134">
        <f t="shared" si="3"/>
        <v>0</v>
      </c>
      <c r="H154" s="7"/>
    </row>
    <row r="155" spans="1:8" s="3" customFormat="1" x14ac:dyDescent="0.2">
      <c r="A155" s="120">
        <f>(IF(E155=0,0))+IF(E155&gt;0,1+MAX(A$1:A154))</f>
        <v>0</v>
      </c>
      <c r="B155" s="60"/>
      <c r="C155" s="10"/>
      <c r="D155" s="85"/>
      <c r="E155" s="100"/>
      <c r="F155" s="92"/>
      <c r="G155" s="134">
        <f t="shared" si="3"/>
        <v>0</v>
      </c>
      <c r="H155" s="7"/>
    </row>
    <row r="156" spans="1:8" s="3" customFormat="1" x14ac:dyDescent="0.2">
      <c r="A156" s="120">
        <f>(IF(E156=0,0))+IF(E156&gt;0,1+MAX(A$1:A155))</f>
        <v>0</v>
      </c>
      <c r="B156" s="60" t="s">
        <v>112</v>
      </c>
      <c r="C156" s="27" t="s">
        <v>76</v>
      </c>
      <c r="D156" s="85"/>
      <c r="E156" s="90"/>
      <c r="F156" s="92"/>
      <c r="G156" s="134">
        <f t="shared" si="3"/>
        <v>0</v>
      </c>
      <c r="H156" s="7"/>
    </row>
    <row r="157" spans="1:8" s="3" customFormat="1" x14ac:dyDescent="0.2">
      <c r="A157" s="120">
        <f>(IF(E157=0,0))+IF(E157&gt;0,1+MAX(A$1:A156))</f>
        <v>26</v>
      </c>
      <c r="B157" s="60"/>
      <c r="C157" s="12" t="s">
        <v>75</v>
      </c>
      <c r="D157" s="85" t="s">
        <v>25</v>
      </c>
      <c r="E157" s="99">
        <v>14.9</v>
      </c>
      <c r="F157" s="97"/>
      <c r="G157" s="134">
        <f t="shared" si="3"/>
        <v>0</v>
      </c>
      <c r="H157" s="7"/>
    </row>
    <row r="158" spans="1:8" s="3" customFormat="1" ht="12.75" customHeight="1" x14ac:dyDescent="0.2">
      <c r="A158" s="120">
        <f>(IF(E158=0,0))+IF(E158&gt;0,1+MAX(A$1:A157))</f>
        <v>27</v>
      </c>
      <c r="B158" s="60"/>
      <c r="C158" s="12" t="s">
        <v>49</v>
      </c>
      <c r="D158" s="85" t="s">
        <v>25</v>
      </c>
      <c r="E158" s="99">
        <v>14.9</v>
      </c>
      <c r="F158" s="97"/>
      <c r="G158" s="134">
        <f t="shared" si="3"/>
        <v>0</v>
      </c>
      <c r="H158" s="7"/>
    </row>
    <row r="159" spans="1:8" s="3" customFormat="1" x14ac:dyDescent="0.2">
      <c r="A159" s="120">
        <f>(IF(E159=0,0))+IF(E159&gt;0,1+MAX(A$1:A158))</f>
        <v>0</v>
      </c>
      <c r="B159" s="60"/>
      <c r="C159" s="26"/>
      <c r="D159" s="85"/>
      <c r="E159" s="90"/>
      <c r="F159" s="92"/>
      <c r="G159" s="134">
        <f t="shared" si="3"/>
        <v>0</v>
      </c>
      <c r="H159" s="7"/>
    </row>
    <row r="160" spans="1:8" s="3" customFormat="1" x14ac:dyDescent="0.2">
      <c r="A160" s="120">
        <f>(IF(E160=0,0))+IF(E160&gt;0,1+MAX(A$1:A159))</f>
        <v>0</v>
      </c>
      <c r="B160" s="60" t="s">
        <v>113</v>
      </c>
      <c r="C160" s="21" t="s">
        <v>77</v>
      </c>
      <c r="D160" s="85"/>
      <c r="E160" s="100"/>
      <c r="F160" s="92"/>
      <c r="G160" s="134">
        <f t="shared" si="3"/>
        <v>0</v>
      </c>
      <c r="H160" s="7"/>
    </row>
    <row r="161" spans="1:8" s="3" customFormat="1" ht="25.5" x14ac:dyDescent="0.2">
      <c r="A161" s="120">
        <f>(IF(E161=0,0))+IF(E161&gt;0,1+MAX(A$1:A160))</f>
        <v>28</v>
      </c>
      <c r="B161" s="60"/>
      <c r="C161" s="12" t="s">
        <v>78</v>
      </c>
      <c r="D161" s="85" t="s">
        <v>24</v>
      </c>
      <c r="E161" s="100">
        <v>10.5</v>
      </c>
      <c r="F161" s="92"/>
      <c r="G161" s="134">
        <f t="shared" si="3"/>
        <v>0</v>
      </c>
      <c r="H161" s="7"/>
    </row>
    <row r="162" spans="1:8" s="3" customFormat="1" x14ac:dyDescent="0.2">
      <c r="A162" s="120">
        <f>(IF(E162=0,0))+IF(E162&gt;0,1+MAX(A$1:A161))</f>
        <v>29</v>
      </c>
      <c r="B162" s="60"/>
      <c r="C162" s="12" t="s">
        <v>26</v>
      </c>
      <c r="D162" s="85" t="s">
        <v>24</v>
      </c>
      <c r="E162" s="99">
        <v>15.5</v>
      </c>
      <c r="F162" s="97"/>
      <c r="G162" s="134">
        <f t="shared" si="3"/>
        <v>0</v>
      </c>
      <c r="H162" s="7"/>
    </row>
    <row r="163" spans="1:8" s="3" customFormat="1" x14ac:dyDescent="0.2">
      <c r="A163" s="120">
        <f>(IF(E163=0,0))+IF(E163&gt;0,1+MAX(A$1:A162))</f>
        <v>30</v>
      </c>
      <c r="B163" s="60"/>
      <c r="C163" s="12" t="s">
        <v>94</v>
      </c>
      <c r="D163" s="15" t="s">
        <v>25</v>
      </c>
      <c r="E163" s="16">
        <v>36.299999999999997</v>
      </c>
      <c r="F163" s="24"/>
      <c r="G163" s="134">
        <f t="shared" si="3"/>
        <v>0</v>
      </c>
      <c r="H163" s="7"/>
    </row>
    <row r="164" spans="1:8" s="3" customFormat="1" x14ac:dyDescent="0.2">
      <c r="A164" s="120">
        <f>(IF(E164=0,0))+IF(E164&gt;0,1+MAX(A$1:A163))</f>
        <v>0</v>
      </c>
      <c r="B164" s="60"/>
      <c r="C164" s="10"/>
      <c r="D164" s="85"/>
      <c r="E164" s="100"/>
      <c r="F164" s="92"/>
      <c r="G164" s="134">
        <f t="shared" si="3"/>
        <v>0</v>
      </c>
      <c r="H164" s="7"/>
    </row>
    <row r="165" spans="1:8" s="3" customFormat="1" x14ac:dyDescent="0.2">
      <c r="A165" s="120">
        <f>(IF(E165=0,0))+IF(E165&gt;0,1+MAX(A$1:A164))</f>
        <v>0</v>
      </c>
      <c r="B165" s="60" t="s">
        <v>114</v>
      </c>
      <c r="C165" s="21" t="s">
        <v>134</v>
      </c>
      <c r="D165" s="85"/>
      <c r="E165" s="99"/>
      <c r="F165" s="97"/>
      <c r="G165" s="134">
        <f t="shared" si="3"/>
        <v>0</v>
      </c>
      <c r="H165" s="7"/>
    </row>
    <row r="166" spans="1:8" s="3" customFormat="1" ht="25.5" x14ac:dyDescent="0.2">
      <c r="A166" s="120">
        <f>(IF(E166=0,0))+IF(E166&gt;0,1+MAX(A$1:A165))</f>
        <v>31</v>
      </c>
      <c r="B166" s="60"/>
      <c r="C166" s="12" t="s">
        <v>78</v>
      </c>
      <c r="D166" s="85" t="s">
        <v>24</v>
      </c>
      <c r="E166" s="99">
        <v>7.5</v>
      </c>
      <c r="F166" s="97"/>
      <c r="G166" s="134">
        <f t="shared" si="3"/>
        <v>0</v>
      </c>
      <c r="H166" s="7"/>
    </row>
    <row r="167" spans="1:8" s="3" customFormat="1" x14ac:dyDescent="0.2">
      <c r="A167" s="120">
        <f>(IF(E167=0,0))+IF(E167&gt;0,1+MAX(A$1:A166))</f>
        <v>32</v>
      </c>
      <c r="B167" s="60"/>
      <c r="C167" s="12" t="s">
        <v>26</v>
      </c>
      <c r="D167" s="85" t="s">
        <v>24</v>
      </c>
      <c r="E167" s="99">
        <v>11.25</v>
      </c>
      <c r="F167" s="97"/>
      <c r="G167" s="134">
        <f t="shared" si="3"/>
        <v>0</v>
      </c>
      <c r="H167" s="7"/>
    </row>
    <row r="168" spans="1:8" s="3" customFormat="1" x14ac:dyDescent="0.2">
      <c r="A168" s="120">
        <f>(IF(E168=0,0))+IF(E168&gt;0,1+MAX(A$1:A167))</f>
        <v>33</v>
      </c>
      <c r="B168" s="60"/>
      <c r="C168" s="12" t="s">
        <v>94</v>
      </c>
      <c r="D168" s="15" t="s">
        <v>25</v>
      </c>
      <c r="E168" s="16">
        <v>22.4</v>
      </c>
      <c r="F168" s="24"/>
      <c r="G168" s="134">
        <f t="shared" si="3"/>
        <v>0</v>
      </c>
      <c r="H168" s="7"/>
    </row>
    <row r="169" spans="1:8" s="3" customFormat="1" x14ac:dyDescent="0.2">
      <c r="A169" s="120"/>
      <c r="B169" s="60"/>
      <c r="C169" s="11"/>
      <c r="D169" s="85"/>
      <c r="E169" s="99"/>
      <c r="F169" s="97"/>
      <c r="G169" s="135"/>
      <c r="H169" s="7"/>
    </row>
    <row r="170" spans="1:8" s="3" customFormat="1" x14ac:dyDescent="0.2">
      <c r="A170" s="120">
        <f>(IF(E170=0,0))+IF(E170&gt;0,1+MAX(A$1:A169))</f>
        <v>0</v>
      </c>
      <c r="B170" s="60"/>
      <c r="C170" s="25"/>
      <c r="D170" s="85"/>
      <c r="E170" s="90"/>
      <c r="F170" s="92"/>
      <c r="G170" s="134"/>
      <c r="H170" s="7"/>
    </row>
    <row r="171" spans="1:8" s="3" customFormat="1" ht="31.5" customHeight="1" x14ac:dyDescent="0.2">
      <c r="A171" s="120">
        <f>(IF(E171=0,0))+IF(E171&gt;0,1+MAX(A$1:A170))</f>
        <v>0</v>
      </c>
      <c r="B171" s="60"/>
      <c r="C171" s="28" t="str">
        <f>" TOTAL H.T. - "&amp;C143</f>
        <v xml:space="preserve"> TOTAL H.T. - 9 - GRISAILLE "la rencontre de marie et Elisabeth"</v>
      </c>
      <c r="D171" s="93"/>
      <c r="E171" s="94"/>
      <c r="F171" s="95"/>
      <c r="G171" s="136">
        <f>SUM(G143:G170)</f>
        <v>0</v>
      </c>
      <c r="H171" s="7"/>
    </row>
    <row r="172" spans="1:8" s="3" customFormat="1" x14ac:dyDescent="0.2">
      <c r="A172" s="120">
        <f>(IF(E172=0,0))+IF(E172&gt;0,1+MAX(A$1:A65))</f>
        <v>0</v>
      </c>
      <c r="B172" s="57"/>
      <c r="C172" s="19" t="s">
        <v>40</v>
      </c>
      <c r="D172" s="76"/>
      <c r="E172" s="77"/>
      <c r="F172" s="81"/>
      <c r="G172" s="134"/>
      <c r="H172" s="8"/>
    </row>
    <row r="173" spans="1:8" s="3" customFormat="1" x14ac:dyDescent="0.2">
      <c r="A173" s="120">
        <f>(IF(E173=0,0))+IF(E173&gt;0,1+MAX(A$1:A172))</f>
        <v>0</v>
      </c>
      <c r="B173" s="57"/>
      <c r="C173" s="9"/>
      <c r="D173" s="76"/>
      <c r="E173" s="77"/>
      <c r="F173" s="81"/>
      <c r="G173" s="134"/>
      <c r="H173" s="7"/>
    </row>
    <row r="174" spans="1:8" s="3" customFormat="1" x14ac:dyDescent="0.2">
      <c r="A174" s="120">
        <f>(IF(E174=0,0))+IF(E174&gt;0,1+MAX(A$1:A173))</f>
        <v>0</v>
      </c>
      <c r="B174" s="60" t="s">
        <v>59</v>
      </c>
      <c r="C174" s="32" t="s">
        <v>67</v>
      </c>
      <c r="D174" s="85"/>
      <c r="E174" s="96"/>
      <c r="F174" s="97"/>
      <c r="G174" s="135"/>
      <c r="H174" s="7"/>
    </row>
    <row r="175" spans="1:8" s="3" customFormat="1" x14ac:dyDescent="0.2">
      <c r="A175" s="120"/>
      <c r="B175" s="60"/>
      <c r="C175" s="32"/>
      <c r="D175" s="85"/>
      <c r="E175" s="96"/>
      <c r="F175" s="97"/>
      <c r="G175" s="135"/>
      <c r="H175" s="7"/>
    </row>
    <row r="176" spans="1:8" s="3" customFormat="1" ht="25.5" x14ac:dyDescent="0.2">
      <c r="A176" s="120">
        <f>(IF(E176=0,0))+IF(E176&gt;0,1+MAX(A$1:A173))</f>
        <v>0</v>
      </c>
      <c r="B176" s="60" t="s">
        <v>63</v>
      </c>
      <c r="C176" s="35" t="s">
        <v>124</v>
      </c>
      <c r="D176" s="85"/>
      <c r="E176" s="90"/>
      <c r="F176" s="92"/>
      <c r="G176" s="134"/>
      <c r="H176" s="7"/>
    </row>
    <row r="177" spans="1:8" s="3" customFormat="1" x14ac:dyDescent="0.2">
      <c r="A177" s="120">
        <f>(IF(E177=0,0))+IF(E177&gt;0,1+MAX(A$1:A176))</f>
        <v>0</v>
      </c>
      <c r="B177" s="60"/>
      <c r="C177" s="21"/>
      <c r="D177" s="85"/>
      <c r="E177" s="96"/>
      <c r="F177" s="97"/>
      <c r="G177" s="135"/>
      <c r="H177" s="7"/>
    </row>
    <row r="178" spans="1:8" s="3" customFormat="1" x14ac:dyDescent="0.2">
      <c r="A178" s="120">
        <f>(IF(E178=0,0))+IF(E178&gt;0,1+MAX(A$1:A177))</f>
        <v>34</v>
      </c>
      <c r="B178" s="60"/>
      <c r="C178" s="40" t="s">
        <v>107</v>
      </c>
      <c r="D178" s="85" t="s">
        <v>8</v>
      </c>
      <c r="E178" s="90">
        <v>1</v>
      </c>
      <c r="F178" s="92"/>
      <c r="G178" s="134">
        <f>+E178*F178</f>
        <v>0</v>
      </c>
      <c r="H178" s="7"/>
    </row>
    <row r="179" spans="1:8" s="3" customFormat="1" ht="12.75" customHeight="1" x14ac:dyDescent="0.2">
      <c r="A179" s="120">
        <f>(IF(E179=0,0))+IF(E179&gt;0,1+MAX(A$1:A177))</f>
        <v>0</v>
      </c>
      <c r="B179" s="60"/>
      <c r="C179" s="12"/>
      <c r="D179" s="85"/>
      <c r="E179" s="100"/>
      <c r="F179" s="92"/>
      <c r="G179" s="134">
        <f t="shared" ref="G179:G192" si="4">+E179*F179</f>
        <v>0</v>
      </c>
      <c r="H179" s="7"/>
    </row>
    <row r="180" spans="1:8" s="3" customFormat="1" ht="12.75" customHeight="1" x14ac:dyDescent="0.2">
      <c r="A180" s="120"/>
      <c r="B180" s="60"/>
      <c r="C180" s="25"/>
      <c r="D180" s="85"/>
      <c r="E180" s="100"/>
      <c r="F180" s="92"/>
      <c r="G180" s="134">
        <f t="shared" si="4"/>
        <v>0</v>
      </c>
      <c r="H180" s="7"/>
    </row>
    <row r="181" spans="1:8" s="3" customFormat="1" ht="16.5" customHeight="1" x14ac:dyDescent="0.2">
      <c r="A181" s="120">
        <f>(IF(E181=0,0))+IF(E181&gt;0,1+MAX(A$1:A180))</f>
        <v>0</v>
      </c>
      <c r="B181" s="60" t="s">
        <v>68</v>
      </c>
      <c r="C181" s="37" t="s">
        <v>72</v>
      </c>
      <c r="D181" s="85"/>
      <c r="E181" s="90"/>
      <c r="F181" s="92"/>
      <c r="G181" s="134">
        <f t="shared" si="4"/>
        <v>0</v>
      </c>
      <c r="H181" s="7"/>
    </row>
    <row r="182" spans="1:8" s="3" customFormat="1" x14ac:dyDescent="0.2">
      <c r="A182" s="120">
        <f>(IF(E182=0,0))+IF(E182&gt;0,1+MAX(A$1:A181))</f>
        <v>0</v>
      </c>
      <c r="B182" s="60"/>
      <c r="C182" s="12"/>
      <c r="D182" s="85"/>
      <c r="E182" s="90"/>
      <c r="F182" s="92"/>
      <c r="G182" s="134">
        <f t="shared" si="4"/>
        <v>0</v>
      </c>
      <c r="H182" s="7"/>
    </row>
    <row r="183" spans="1:8" s="3" customFormat="1" x14ac:dyDescent="0.2">
      <c r="A183" s="120">
        <f>(IF(E183=0,0))+IF(E183&gt;0,1+MAX(A$1:A182))</f>
        <v>0</v>
      </c>
      <c r="B183" s="60" t="s">
        <v>69</v>
      </c>
      <c r="C183" s="30" t="s">
        <v>75</v>
      </c>
      <c r="D183" s="85"/>
      <c r="E183" s="90"/>
      <c r="F183" s="92"/>
      <c r="G183" s="134">
        <f t="shared" si="4"/>
        <v>0</v>
      </c>
      <c r="H183" s="7"/>
    </row>
    <row r="184" spans="1:8" s="3" customFormat="1" x14ac:dyDescent="0.2">
      <c r="A184" s="120">
        <f>(IF(E184=0,0))+IF(E184&gt;0,1+MAX(A$1:A183))</f>
        <v>0</v>
      </c>
      <c r="B184" s="60"/>
      <c r="C184" s="10"/>
      <c r="D184" s="85"/>
      <c r="E184" s="100"/>
      <c r="F184" s="92"/>
      <c r="G184" s="134">
        <f t="shared" si="4"/>
        <v>0</v>
      </c>
      <c r="H184" s="7"/>
    </row>
    <row r="185" spans="1:8" s="3" customFormat="1" x14ac:dyDescent="0.2">
      <c r="A185" s="120">
        <f>(IF(E185=0,0))+IF(E185&gt;0,1+MAX(A$1:A184))</f>
        <v>0</v>
      </c>
      <c r="B185" s="60" t="s">
        <v>112</v>
      </c>
      <c r="C185" s="27" t="s">
        <v>76</v>
      </c>
      <c r="D185" s="85"/>
      <c r="E185" s="90"/>
      <c r="F185" s="92"/>
      <c r="G185" s="134">
        <f t="shared" si="4"/>
        <v>0</v>
      </c>
      <c r="H185" s="7"/>
    </row>
    <row r="186" spans="1:8" s="3" customFormat="1" x14ac:dyDescent="0.2">
      <c r="A186" s="120">
        <f>(IF(E186=0,0))+IF(E186&gt;0,1+MAX(A$1:A185))</f>
        <v>35</v>
      </c>
      <c r="B186" s="60"/>
      <c r="C186" s="12" t="s">
        <v>75</v>
      </c>
      <c r="D186" s="85" t="s">
        <v>25</v>
      </c>
      <c r="E186" s="99">
        <v>15.6</v>
      </c>
      <c r="F186" s="97"/>
      <c r="G186" s="134">
        <f t="shared" si="4"/>
        <v>0</v>
      </c>
      <c r="H186" s="7"/>
    </row>
    <row r="187" spans="1:8" s="3" customFormat="1" ht="12.75" customHeight="1" x14ac:dyDescent="0.2">
      <c r="A187" s="120">
        <f>(IF(E187=0,0))+IF(E187&gt;0,1+MAX(A$1:A186))</f>
        <v>36</v>
      </c>
      <c r="B187" s="60"/>
      <c r="C187" s="12" t="s">
        <v>49</v>
      </c>
      <c r="D187" s="85" t="s">
        <v>25</v>
      </c>
      <c r="E187" s="99">
        <v>15.6</v>
      </c>
      <c r="F187" s="97"/>
      <c r="G187" s="134">
        <f t="shared" si="4"/>
        <v>0</v>
      </c>
      <c r="H187" s="7"/>
    </row>
    <row r="188" spans="1:8" s="3" customFormat="1" x14ac:dyDescent="0.2">
      <c r="A188" s="120">
        <f>(IF(E188=0,0))+IF(E188&gt;0,1+MAX(A$1:A187))</f>
        <v>0</v>
      </c>
      <c r="B188" s="60"/>
      <c r="C188" s="26"/>
      <c r="D188" s="85"/>
      <c r="E188" s="90"/>
      <c r="F188" s="92"/>
      <c r="G188" s="134">
        <f t="shared" si="4"/>
        <v>0</v>
      </c>
      <c r="H188" s="7"/>
    </row>
    <row r="189" spans="1:8" s="3" customFormat="1" x14ac:dyDescent="0.2">
      <c r="A189" s="120">
        <f>(IF(E189=0,0))+IF(E189&gt;0,1+MAX(A$1:A188))</f>
        <v>0</v>
      </c>
      <c r="B189" s="60" t="s">
        <v>113</v>
      </c>
      <c r="C189" s="21" t="s">
        <v>77</v>
      </c>
      <c r="D189" s="85"/>
      <c r="E189" s="100"/>
      <c r="F189" s="92"/>
      <c r="G189" s="134">
        <f t="shared" si="4"/>
        <v>0</v>
      </c>
      <c r="H189" s="7"/>
    </row>
    <row r="190" spans="1:8" s="3" customFormat="1" ht="25.5" x14ac:dyDescent="0.2">
      <c r="A190" s="120">
        <f>(IF(E190=0,0))+IF(E190&gt;0,1+MAX(A$1:A189))</f>
        <v>37</v>
      </c>
      <c r="B190" s="60"/>
      <c r="C190" s="12" t="s">
        <v>78</v>
      </c>
      <c r="D190" s="85" t="s">
        <v>24</v>
      </c>
      <c r="E190" s="100">
        <v>10.5</v>
      </c>
      <c r="F190" s="92"/>
      <c r="G190" s="134">
        <f t="shared" si="4"/>
        <v>0</v>
      </c>
      <c r="H190" s="7"/>
    </row>
    <row r="191" spans="1:8" s="3" customFormat="1" x14ac:dyDescent="0.2">
      <c r="A191" s="120">
        <f>(IF(E191=0,0))+IF(E191&gt;0,1+MAX(A$1:A190))</f>
        <v>38</v>
      </c>
      <c r="B191" s="60"/>
      <c r="C191" s="12" t="s">
        <v>26</v>
      </c>
      <c r="D191" s="85" t="s">
        <v>24</v>
      </c>
      <c r="E191" s="99">
        <v>15.5</v>
      </c>
      <c r="F191" s="97"/>
      <c r="G191" s="134">
        <f t="shared" si="4"/>
        <v>0</v>
      </c>
      <c r="H191" s="7"/>
    </row>
    <row r="192" spans="1:8" s="3" customFormat="1" x14ac:dyDescent="0.2">
      <c r="A192" s="120">
        <f>(IF(E192=0,0))+IF(E192&gt;0,1+MAX(A$1:A191))</f>
        <v>39</v>
      </c>
      <c r="B192" s="60"/>
      <c r="C192" s="12" t="s">
        <v>94</v>
      </c>
      <c r="D192" s="15" t="s">
        <v>25</v>
      </c>
      <c r="E192" s="16">
        <v>36.299999999999997</v>
      </c>
      <c r="F192" s="24"/>
      <c r="G192" s="134">
        <f t="shared" si="4"/>
        <v>0</v>
      </c>
      <c r="H192" s="7"/>
    </row>
    <row r="193" spans="1:11" s="3" customFormat="1" x14ac:dyDescent="0.2">
      <c r="A193" s="120">
        <f>(IF(E193=0,0))+IF(E193&gt;0,1+MAX(A$1:A191))</f>
        <v>0</v>
      </c>
      <c r="B193" s="60"/>
      <c r="C193" s="10"/>
      <c r="D193" s="85"/>
      <c r="E193" s="100"/>
      <c r="F193" s="92"/>
      <c r="G193" s="134"/>
      <c r="H193" s="7"/>
    </row>
    <row r="194" spans="1:11" s="3" customFormat="1" x14ac:dyDescent="0.2">
      <c r="A194" s="120">
        <f>(IF(E194=0,0))+IF(E194&gt;0,1+MAX(A$1:A193))</f>
        <v>0</v>
      </c>
      <c r="B194" s="60"/>
      <c r="C194" s="25"/>
      <c r="D194" s="85"/>
      <c r="E194" s="90"/>
      <c r="F194" s="92"/>
      <c r="G194" s="134"/>
      <c r="H194" s="7"/>
    </row>
    <row r="195" spans="1:11" s="3" customFormat="1" ht="31.5" customHeight="1" x14ac:dyDescent="0.2">
      <c r="A195" s="120">
        <f>(IF(E195=0,0))+IF(E195&gt;0,1+MAX(A$1:A194))</f>
        <v>0</v>
      </c>
      <c r="B195" s="60"/>
      <c r="C195" s="53" t="str">
        <f>" TOTAL H.T. - "&amp;C172</f>
        <v xml:space="preserve"> TOTAL H.T. - 10 - GRISAILLE "l'institution du Rosaire"</v>
      </c>
      <c r="D195" s="93"/>
      <c r="E195" s="94"/>
      <c r="F195" s="95"/>
      <c r="G195" s="136">
        <f>SUM(G172:G194)</f>
        <v>0</v>
      </c>
      <c r="H195" s="7"/>
    </row>
    <row r="196" spans="1:11" s="3" customFormat="1" x14ac:dyDescent="0.2">
      <c r="A196" s="120">
        <f>(IF(E196=0,0))+IF(E196&gt;0,1+MAX(A$1:A83))</f>
        <v>0</v>
      </c>
      <c r="B196" s="57"/>
      <c r="C196" s="19" t="s">
        <v>41</v>
      </c>
      <c r="D196" s="76"/>
      <c r="E196" s="77"/>
      <c r="F196" s="81"/>
      <c r="G196" s="134"/>
      <c r="H196" s="8"/>
    </row>
    <row r="197" spans="1:11" s="3" customFormat="1" x14ac:dyDescent="0.2">
      <c r="A197" s="120">
        <f>(IF(E197=0,0))+IF(E197&gt;0,1+MAX(A$1:A196))</f>
        <v>0</v>
      </c>
      <c r="B197" s="57"/>
      <c r="C197" s="9"/>
      <c r="D197" s="76"/>
      <c r="E197" s="77"/>
      <c r="F197" s="81"/>
      <c r="G197" s="134"/>
      <c r="H197" s="7"/>
    </row>
    <row r="198" spans="1:11" s="3" customFormat="1" x14ac:dyDescent="0.2">
      <c r="A198" s="120">
        <f>(IF(E198=0,0))+IF(E198&gt;0,1+MAX(A$1:A197))</f>
        <v>0</v>
      </c>
      <c r="B198" s="60" t="s">
        <v>59</v>
      </c>
      <c r="C198" s="32" t="s">
        <v>67</v>
      </c>
      <c r="D198" s="85"/>
      <c r="E198" s="96"/>
      <c r="F198" s="97"/>
      <c r="G198" s="135"/>
      <c r="H198" s="7"/>
    </row>
    <row r="199" spans="1:11" s="3" customFormat="1" x14ac:dyDescent="0.2">
      <c r="A199" s="120"/>
      <c r="B199" s="60"/>
      <c r="C199" s="32"/>
      <c r="D199" s="85"/>
      <c r="E199" s="96"/>
      <c r="F199" s="97"/>
      <c r="G199" s="135"/>
      <c r="H199" s="7"/>
    </row>
    <row r="200" spans="1:11" s="3" customFormat="1" ht="25.5" x14ac:dyDescent="0.2">
      <c r="A200" s="120">
        <f>(IF(E200=0,0))+IF(E200&gt;0,1+MAX(A$1:A197))</f>
        <v>0</v>
      </c>
      <c r="B200" s="60" t="s">
        <v>63</v>
      </c>
      <c r="C200" s="35" t="s">
        <v>124</v>
      </c>
      <c r="D200" s="85"/>
      <c r="E200" s="90"/>
      <c r="F200" s="92"/>
      <c r="G200" s="134"/>
      <c r="H200" s="7"/>
    </row>
    <row r="201" spans="1:11" s="3" customFormat="1" x14ac:dyDescent="0.2">
      <c r="A201" s="120">
        <f>(IF(E201=0,0))+IF(E201&gt;0,1+MAX(A$1:A200))</f>
        <v>0</v>
      </c>
      <c r="B201" s="60"/>
      <c r="C201" s="21"/>
      <c r="D201" s="85"/>
      <c r="E201" s="96"/>
      <c r="F201" s="97"/>
      <c r="G201" s="135"/>
      <c r="H201" s="7"/>
    </row>
    <row r="202" spans="1:11" s="3" customFormat="1" x14ac:dyDescent="0.2">
      <c r="A202" s="120">
        <f>(IF(E202=0,0))+IF(E202&gt;0,1+MAX(A$1:A201))</f>
        <v>40</v>
      </c>
      <c r="B202" s="60"/>
      <c r="C202" s="40" t="s">
        <v>107</v>
      </c>
      <c r="D202" s="85" t="s">
        <v>8</v>
      </c>
      <c r="E202" s="90">
        <v>1</v>
      </c>
      <c r="F202" s="92"/>
      <c r="G202" s="134">
        <f>+E202*F202</f>
        <v>0</v>
      </c>
      <c r="H202" s="7"/>
    </row>
    <row r="203" spans="1:11" s="3" customFormat="1" x14ac:dyDescent="0.2">
      <c r="A203" s="120"/>
      <c r="B203" s="60"/>
      <c r="C203" s="40"/>
      <c r="D203" s="85"/>
      <c r="E203" s="90"/>
      <c r="F203" s="92"/>
      <c r="G203" s="134"/>
      <c r="H203" s="7"/>
    </row>
    <row r="204" spans="1:11" s="3" customFormat="1" x14ac:dyDescent="0.2">
      <c r="A204" s="120">
        <f>(IF(E204=0,0))+IF(E204&gt;0,1+MAX(A$1:A203))</f>
        <v>0</v>
      </c>
      <c r="B204" s="60"/>
      <c r="C204" s="25"/>
      <c r="D204" s="85"/>
      <c r="E204" s="90"/>
      <c r="F204" s="92"/>
      <c r="G204" s="134"/>
      <c r="H204" s="7"/>
    </row>
    <row r="205" spans="1:11" s="3" customFormat="1" ht="31.5" customHeight="1" x14ac:dyDescent="0.2">
      <c r="A205" s="120">
        <f>(IF(E205=0,0))+IF(E205&gt;0,1+MAX(A$1:A204))</f>
        <v>0</v>
      </c>
      <c r="B205" s="60"/>
      <c r="C205" s="28" t="str">
        <f>" TOTAL H.T. - "&amp;C196</f>
        <v xml:space="preserve"> TOTAL H.T. - 11 - GRISAILLE "la Crucifixion"</v>
      </c>
      <c r="D205" s="93"/>
      <c r="E205" s="94"/>
      <c r="F205" s="95"/>
      <c r="G205" s="136">
        <f>SUM(G196:G204)</f>
        <v>0</v>
      </c>
      <c r="H205" s="7"/>
    </row>
    <row r="206" spans="1:11" ht="13.5" thickBot="1" x14ac:dyDescent="0.25">
      <c r="A206" s="120">
        <f>(IF(E206=0,0))+IF(E206&gt;0,1+MAX(A$1:A205))</f>
        <v>0</v>
      </c>
      <c r="B206" s="62"/>
      <c r="C206" s="1"/>
      <c r="D206" s="101"/>
      <c r="E206" s="102"/>
      <c r="F206" s="103"/>
      <c r="G206" s="137"/>
      <c r="I206" s="43"/>
      <c r="K206" s="44"/>
    </row>
    <row r="207" spans="1:11" ht="26.25" customHeight="1" thickTop="1" x14ac:dyDescent="0.2">
      <c r="A207" s="121">
        <f>(IF(E207=0,0))+IF(E207&gt;0,1+MAX(A$1:A205))</f>
        <v>0</v>
      </c>
      <c r="B207" s="63"/>
      <c r="C207" s="127" t="s">
        <v>43</v>
      </c>
      <c r="D207" s="105"/>
      <c r="E207" s="106"/>
      <c r="F207" s="107"/>
      <c r="G207" s="140">
        <f>G205+G195+G171+G142+G121+G92+G68+G58+G48+G38+G28+G18</f>
        <v>0</v>
      </c>
      <c r="H207" s="139">
        <f>SUM(G5:G206)/2</f>
        <v>0</v>
      </c>
      <c r="I207" s="44"/>
    </row>
    <row r="208" spans="1:11" ht="26.25" customHeight="1" x14ac:dyDescent="0.2">
      <c r="A208" s="122">
        <f>(IF(E208=0,0))+IF(E208&gt;0,1+MAX(A$1:A206))</f>
        <v>0</v>
      </c>
      <c r="B208" s="64"/>
      <c r="C208" s="128" t="s">
        <v>44</v>
      </c>
      <c r="D208" s="108"/>
      <c r="E208" s="109"/>
      <c r="F208" s="110"/>
      <c r="G208" s="141">
        <f>G207*20%</f>
        <v>0</v>
      </c>
    </row>
    <row r="209" spans="1:7" ht="26.25" customHeight="1" x14ac:dyDescent="0.2">
      <c r="A209" s="123">
        <f>(IF(E209=0,0))+IF(E209&gt;0,1+MAX(A$1:A206))</f>
        <v>0</v>
      </c>
      <c r="B209" s="65"/>
      <c r="C209" s="129" t="s">
        <v>45</v>
      </c>
      <c r="D209" s="111"/>
      <c r="E209" s="112"/>
      <c r="F209" s="113"/>
      <c r="G209" s="142">
        <f>G207+G208</f>
        <v>0</v>
      </c>
    </row>
    <row r="210" spans="1:7" x14ac:dyDescent="0.2">
      <c r="A210" s="120">
        <f>(IF(E210=0,0))+IF(E210&gt;0,1+MAX(A$1:A208))</f>
        <v>0</v>
      </c>
    </row>
    <row r="211" spans="1:7" x14ac:dyDescent="0.2">
      <c r="A211" s="120">
        <f>(IF(E211=0,0))+IF(E211&gt;0,1+MAX(A$1:A209))</f>
        <v>0</v>
      </c>
    </row>
    <row r="212" spans="1:7" x14ac:dyDescent="0.2">
      <c r="A212" s="120">
        <f>(IF(E212=0,0))+IF(E212&gt;0,1+MAX(A$1:A209))</f>
        <v>0</v>
      </c>
    </row>
    <row r="213" spans="1:7" x14ac:dyDescent="0.2">
      <c r="A213" s="120">
        <f>(IF(E213=0,0))+IF(E213&gt;0,1+MAX(A$1:A210))</f>
        <v>0</v>
      </c>
    </row>
    <row r="214" spans="1:7" x14ac:dyDescent="0.2">
      <c r="A214" s="120">
        <f>(IF(E214=0,0))+IF(E214&gt;0,1+MAX(A$1:A211))</f>
        <v>0</v>
      </c>
    </row>
    <row r="215" spans="1:7" x14ac:dyDescent="0.2">
      <c r="A215" s="120">
        <f>(IF(E215=0,0))+IF(E215&gt;0,1+MAX(A$1:A212))</f>
        <v>0</v>
      </c>
    </row>
    <row r="216" spans="1:7" x14ac:dyDescent="0.2">
      <c r="A216" s="120">
        <f>(IF(E216=0,0))+IF(E216&gt;0,1+MAX(A$1:A213))</f>
        <v>0</v>
      </c>
    </row>
    <row r="217" spans="1:7" x14ac:dyDescent="0.2">
      <c r="A217" s="120">
        <f>(IF(E217=0,0))+IF(E217&gt;0,1+MAX(A$1:A214))</f>
        <v>0</v>
      </c>
    </row>
    <row r="218" spans="1:7" x14ac:dyDescent="0.2">
      <c r="A218" s="120">
        <f>(IF(E218=0,0))+IF(E218&gt;0,1+MAX(A$1:A215))</f>
        <v>0</v>
      </c>
    </row>
    <row r="219" spans="1:7" x14ac:dyDescent="0.2">
      <c r="A219" s="120">
        <f>(IF(E219=0,0))+IF(E219&gt;0,1+MAX(A$1:A216))</f>
        <v>0</v>
      </c>
    </row>
    <row r="220" spans="1:7" x14ac:dyDescent="0.2">
      <c r="A220" s="120">
        <f>(IF(E220=0,0))+IF(E220&gt;0,1+MAX(A$1:A217))</f>
        <v>0</v>
      </c>
    </row>
    <row r="221" spans="1:7" x14ac:dyDescent="0.2">
      <c r="A221" s="120">
        <f>(IF(E221=0,0))+IF(E221&gt;0,1+MAX(A$1:A218))</f>
        <v>0</v>
      </c>
    </row>
    <row r="222" spans="1:7" x14ac:dyDescent="0.2">
      <c r="A222" s="120">
        <f>(IF(E222=0,0))+IF(E222&gt;0,1+MAX(A$1:A219))</f>
        <v>0</v>
      </c>
    </row>
    <row r="223" spans="1:7" x14ac:dyDescent="0.2">
      <c r="A223" s="120">
        <f>(IF(E223=0,0))+IF(E223&gt;0,1+MAX(A$1:A220))</f>
        <v>0</v>
      </c>
    </row>
    <row r="224" spans="1:7" x14ac:dyDescent="0.2">
      <c r="A224" s="120">
        <f>(IF(E224=0,0))+IF(E224&gt;0,1+MAX(A$1:A221))</f>
        <v>0</v>
      </c>
    </row>
    <row r="225" spans="1:1" x14ac:dyDescent="0.2">
      <c r="A225" s="120">
        <f>(IF(E225=0,0))+IF(E225&gt;0,1+MAX(A$1:A222))</f>
        <v>0</v>
      </c>
    </row>
    <row r="226" spans="1:1" x14ac:dyDescent="0.2">
      <c r="A226" s="120">
        <f>(IF(E226=0,0))+IF(E226&gt;0,1+MAX(A$1:A223))</f>
        <v>0</v>
      </c>
    </row>
    <row r="227" spans="1:1" x14ac:dyDescent="0.2">
      <c r="A227" s="120">
        <f>(IF(E227=0,0))+IF(E227&gt;0,1+MAX(A$1:A224))</f>
        <v>0</v>
      </c>
    </row>
    <row r="228" spans="1:1" x14ac:dyDescent="0.2">
      <c r="A228" s="120">
        <f>(IF(E228=0,0))+IF(E228&gt;0,1+MAX(A$1:A225))</f>
        <v>0</v>
      </c>
    </row>
    <row r="229" spans="1:1" x14ac:dyDescent="0.2">
      <c r="A229" s="120">
        <f>(IF(E229=0,0))+IF(E229&gt;0,1+MAX(A$1:A226))</f>
        <v>0</v>
      </c>
    </row>
    <row r="230" spans="1:1" x14ac:dyDescent="0.2">
      <c r="A230" s="120">
        <f>(IF(E230=0,0))+IF(E230&gt;0,1+MAX(A$1:A227))</f>
        <v>0</v>
      </c>
    </row>
    <row r="231" spans="1:1" x14ac:dyDescent="0.2">
      <c r="A231" s="120">
        <f>(IF(E231=0,0))+IF(E231&gt;0,1+MAX(A$1:A228))</f>
        <v>0</v>
      </c>
    </row>
    <row r="232" spans="1:1" x14ac:dyDescent="0.2">
      <c r="A232" s="120">
        <f>(IF(E232=0,0))+IF(E232&gt;0,1+MAX(A$1:A229))</f>
        <v>0</v>
      </c>
    </row>
    <row r="233" spans="1:1" x14ac:dyDescent="0.2">
      <c r="A233" s="120">
        <f>(IF(E233=0,0))+IF(E233&gt;0,1+MAX(A$1:A230))</f>
        <v>0</v>
      </c>
    </row>
    <row r="234" spans="1:1" x14ac:dyDescent="0.2">
      <c r="A234" s="120">
        <f>(IF(E234=0,0))+IF(E234&gt;0,1+MAX(A$1:A231))</f>
        <v>0</v>
      </c>
    </row>
    <row r="235" spans="1:1" x14ac:dyDescent="0.2">
      <c r="A235" s="120">
        <f>(IF(E235=0,0))+IF(E235&gt;0,1+MAX(A$1:A232))</f>
        <v>0</v>
      </c>
    </row>
    <row r="236" spans="1:1" x14ac:dyDescent="0.2">
      <c r="A236" s="120">
        <f>(IF(E236=0,0))+IF(E236&gt;0,1+MAX(A$1:A233))</f>
        <v>0</v>
      </c>
    </row>
    <row r="237" spans="1:1" x14ac:dyDescent="0.2">
      <c r="A237" s="120">
        <f>(IF(E237=0,0))+IF(E237&gt;0,1+MAX(A$1:A234))</f>
        <v>0</v>
      </c>
    </row>
    <row r="238" spans="1:1" x14ac:dyDescent="0.2">
      <c r="A238" s="120">
        <f>(IF(E238=0,0))+IF(E238&gt;0,1+MAX(A$1:A235))</f>
        <v>0</v>
      </c>
    </row>
    <row r="239" spans="1:1" x14ac:dyDescent="0.2">
      <c r="A239" s="120">
        <f>(IF(E239=0,0))+IF(E239&gt;0,1+MAX(A$1:A236))</f>
        <v>0</v>
      </c>
    </row>
    <row r="240" spans="1:1" x14ac:dyDescent="0.2">
      <c r="A240" s="120">
        <f>(IF(E240=0,0))+IF(E240&gt;0,1+MAX(A$1:A237))</f>
        <v>0</v>
      </c>
    </row>
    <row r="241" spans="1:1" x14ac:dyDescent="0.2">
      <c r="A241" s="120">
        <f>(IF(E241=0,0))+IF(E241&gt;0,1+MAX(A$1:A238))</f>
        <v>0</v>
      </c>
    </row>
    <row r="242" spans="1:1" x14ac:dyDescent="0.2">
      <c r="A242" s="120">
        <f>(IF(E242=0,0))+IF(E242&gt;0,1+MAX(A$1:A239))</f>
        <v>0</v>
      </c>
    </row>
    <row r="243" spans="1:1" x14ac:dyDescent="0.2">
      <c r="A243" s="120">
        <f>(IF(E243=0,0))+IF(E243&gt;0,1+MAX(A$1:A240))</f>
        <v>0</v>
      </c>
    </row>
    <row r="244" spans="1:1" x14ac:dyDescent="0.2">
      <c r="A244" s="120">
        <f>(IF(E244=0,0))+IF(E244&gt;0,1+MAX(A$1:A241))</f>
        <v>0</v>
      </c>
    </row>
    <row r="245" spans="1:1" x14ac:dyDescent="0.2">
      <c r="A245" s="120">
        <f>(IF(E245=0,0))+IF(E245&gt;0,1+MAX(A$1:A242))</f>
        <v>0</v>
      </c>
    </row>
    <row r="246" spans="1:1" x14ac:dyDescent="0.2">
      <c r="A246" s="120">
        <f>(IF(E246=0,0))+IF(E246&gt;0,1+MAX(A$1:A243))</f>
        <v>0</v>
      </c>
    </row>
    <row r="247" spans="1:1" x14ac:dyDescent="0.2">
      <c r="A247" s="120">
        <f>(IF(E247=0,0))+IF(E247&gt;0,1+MAX(A$1:A244))</f>
        <v>0</v>
      </c>
    </row>
    <row r="248" spans="1:1" x14ac:dyDescent="0.2">
      <c r="A248" s="120">
        <f>(IF(E248=0,0))+IF(E248&gt;0,1+MAX(A$1:A245))</f>
        <v>0</v>
      </c>
    </row>
    <row r="249" spans="1:1" x14ac:dyDescent="0.2">
      <c r="A249" s="120">
        <f>(IF(E249=0,0))+IF(E249&gt;0,1+MAX(A$1:A246))</f>
        <v>0</v>
      </c>
    </row>
    <row r="250" spans="1:1" x14ac:dyDescent="0.2">
      <c r="A250" s="120">
        <f>(IF(E250=0,0))+IF(E250&gt;0,1+MAX(A$1:A247))</f>
        <v>0</v>
      </c>
    </row>
    <row r="251" spans="1:1" x14ac:dyDescent="0.2">
      <c r="A251" s="120">
        <f>(IF(E251=0,0))+IF(E251&gt;0,1+MAX(A$1:A248))</f>
        <v>0</v>
      </c>
    </row>
    <row r="252" spans="1:1" x14ac:dyDescent="0.2">
      <c r="A252" s="120">
        <f>(IF(E252=0,0))+IF(E252&gt;0,1+MAX(A$1:A249))</f>
        <v>0</v>
      </c>
    </row>
    <row r="253" spans="1:1" x14ac:dyDescent="0.2">
      <c r="A253" s="120">
        <f>(IF(E253=0,0))+IF(E253&gt;0,1+MAX(A$1:A250))</f>
        <v>0</v>
      </c>
    </row>
    <row r="254" spans="1:1" x14ac:dyDescent="0.2">
      <c r="A254" s="120">
        <f>(IF(E254=0,0))+IF(E254&gt;0,1+MAX(A$1:A251))</f>
        <v>0</v>
      </c>
    </row>
    <row r="255" spans="1:1" x14ac:dyDescent="0.2">
      <c r="A255" s="120">
        <f>(IF(E255=0,0))+IF(E255&gt;0,1+MAX(A$1:A252))</f>
        <v>0</v>
      </c>
    </row>
    <row r="256" spans="1:1" x14ac:dyDescent="0.2">
      <c r="A256" s="120">
        <f>(IF(E256=0,0))+IF(E256&gt;0,1+MAX(A$1:A253))</f>
        <v>0</v>
      </c>
    </row>
    <row r="257" spans="1:1" x14ac:dyDescent="0.2">
      <c r="A257" s="120">
        <f>(IF(E257=0,0))+IF(E257&gt;0,1+MAX(A$1:A254))</f>
        <v>0</v>
      </c>
    </row>
    <row r="258" spans="1:1" x14ac:dyDescent="0.2">
      <c r="A258" s="120">
        <f>(IF(E258=0,0))+IF(E258&gt;0,1+MAX(A$1:A255))</f>
        <v>0</v>
      </c>
    </row>
    <row r="259" spans="1:1" x14ac:dyDescent="0.2">
      <c r="A259" s="120">
        <f>(IF(E259=0,0))+IF(E259&gt;0,1+MAX(A$1:A256))</f>
        <v>0</v>
      </c>
    </row>
    <row r="260" spans="1:1" x14ac:dyDescent="0.2">
      <c r="A260" s="120">
        <f>(IF(E260=0,0))+IF(E260&gt;0,1+MAX(A$1:A257))</f>
        <v>0</v>
      </c>
    </row>
    <row r="261" spans="1:1" x14ac:dyDescent="0.2">
      <c r="A261" s="120">
        <f>(IF(E261=0,0))+IF(E261&gt;0,1+MAX(A$1:A258))</f>
        <v>0</v>
      </c>
    </row>
    <row r="262" spans="1:1" x14ac:dyDescent="0.2">
      <c r="A262" s="120">
        <f>(IF(E262=0,0))+IF(E262&gt;0,1+MAX(A$1:A259))</f>
        <v>0</v>
      </c>
    </row>
    <row r="263" spans="1:1" x14ac:dyDescent="0.2">
      <c r="A263" s="120">
        <f>(IF(E263=0,0))+IF(E263&gt;0,1+MAX(A$1:A260))</f>
        <v>0</v>
      </c>
    </row>
    <row r="264" spans="1:1" x14ac:dyDescent="0.2">
      <c r="A264" s="120">
        <f>(IF(E264=0,0))+IF(E264&gt;0,1+MAX(A$1:A261))</f>
        <v>0</v>
      </c>
    </row>
    <row r="265" spans="1:1" x14ac:dyDescent="0.2">
      <c r="A265" s="120">
        <f>(IF(E265=0,0))+IF(E265&gt;0,1+MAX(A$1:A262))</f>
        <v>0</v>
      </c>
    </row>
    <row r="266" spans="1:1" x14ac:dyDescent="0.2">
      <c r="A266" s="120">
        <f>(IF(E266=0,0))+IF(E266&gt;0,1+MAX(A$1:A263))</f>
        <v>0</v>
      </c>
    </row>
    <row r="267" spans="1:1" x14ac:dyDescent="0.2">
      <c r="A267" s="120">
        <f>(IF(E267=0,0))+IF(E267&gt;0,1+MAX(A$1:A264))</f>
        <v>0</v>
      </c>
    </row>
    <row r="268" spans="1:1" x14ac:dyDescent="0.2">
      <c r="A268" s="120">
        <f>(IF(E268=0,0))+IF(E268&gt;0,1+MAX(A$1:A265))</f>
        <v>0</v>
      </c>
    </row>
    <row r="269" spans="1:1" x14ac:dyDescent="0.2">
      <c r="A269" s="120">
        <f>(IF(E269=0,0))+IF(E269&gt;0,1+MAX(A$1:A266))</f>
        <v>0</v>
      </c>
    </row>
    <row r="270" spans="1:1" x14ac:dyDescent="0.2">
      <c r="A270" s="120">
        <f>(IF(E270=0,0))+IF(E270&gt;0,1+MAX(A$1:A267))</f>
        <v>0</v>
      </c>
    </row>
    <row r="271" spans="1:1" x14ac:dyDescent="0.2">
      <c r="A271" s="120">
        <f>(IF(E271=0,0))+IF(E271&gt;0,1+MAX(A$1:A268))</f>
        <v>0</v>
      </c>
    </row>
    <row r="272" spans="1:1" x14ac:dyDescent="0.2">
      <c r="A272" s="120">
        <f>(IF(E272=0,0))+IF(E272&gt;0,1+MAX(A$1:A269))</f>
        <v>0</v>
      </c>
    </row>
    <row r="273" spans="1:1" x14ac:dyDescent="0.2">
      <c r="A273" s="120">
        <f>(IF(E273=0,0))+IF(E273&gt;0,1+MAX(A$1:A270))</f>
        <v>0</v>
      </c>
    </row>
    <row r="274" spans="1:1" x14ac:dyDescent="0.2">
      <c r="A274" s="120">
        <f>(IF(E274=0,0))+IF(E274&gt;0,1+MAX(A$1:A271))</f>
        <v>0</v>
      </c>
    </row>
    <row r="275" spans="1:1" x14ac:dyDescent="0.2">
      <c r="A275" s="120">
        <f>(IF(E275=0,0))+IF(E275&gt;0,1+MAX(A$1:A272))</f>
        <v>0</v>
      </c>
    </row>
    <row r="276" spans="1:1" x14ac:dyDescent="0.2">
      <c r="A276" s="120">
        <f>(IF(E276=0,0))+IF(E276&gt;0,1+MAX(A$1:A273))</f>
        <v>0</v>
      </c>
    </row>
    <row r="277" spans="1:1" x14ac:dyDescent="0.2">
      <c r="A277" s="120">
        <f>(IF(E277=0,0))+IF(E277&gt;0,1+MAX(A$1:A274))</f>
        <v>0</v>
      </c>
    </row>
    <row r="278" spans="1:1" x14ac:dyDescent="0.2">
      <c r="A278" s="120">
        <f>(IF(E278=0,0))+IF(E278&gt;0,1+MAX(A$1:A275))</f>
        <v>0</v>
      </c>
    </row>
    <row r="279" spans="1:1" x14ac:dyDescent="0.2">
      <c r="A279" s="120">
        <f>(IF(E279=0,0))+IF(E279&gt;0,1+MAX(A$1:A276))</f>
        <v>0</v>
      </c>
    </row>
    <row r="280" spans="1:1" x14ac:dyDescent="0.2">
      <c r="A280" s="120">
        <f>(IF(E280=0,0))+IF(E280&gt;0,1+MAX(A$1:A277))</f>
        <v>0</v>
      </c>
    </row>
    <row r="281" spans="1:1" x14ac:dyDescent="0.2">
      <c r="A281" s="120">
        <f>(IF(E281=0,0))+IF(E281&gt;0,1+MAX(A$1:A278))</f>
        <v>0</v>
      </c>
    </row>
    <row r="282" spans="1:1" x14ac:dyDescent="0.2">
      <c r="A282" s="120">
        <f>(IF(E282=0,0))+IF(E282&gt;0,1+MAX(A$1:A279))</f>
        <v>0</v>
      </c>
    </row>
    <row r="283" spans="1:1" x14ac:dyDescent="0.2">
      <c r="A283" s="120">
        <f>(IF(E283=0,0))+IF(E283&gt;0,1+MAX(A$1:A280))</f>
        <v>0</v>
      </c>
    </row>
    <row r="284" spans="1:1" x14ac:dyDescent="0.2">
      <c r="A284" s="120">
        <f>(IF(E284=0,0))+IF(E284&gt;0,1+MAX(A$1:A281))</f>
        <v>0</v>
      </c>
    </row>
    <row r="285" spans="1:1" x14ac:dyDescent="0.2">
      <c r="A285" s="120">
        <f>(IF(E285=0,0))+IF(E285&gt;0,1+MAX(A$1:A282))</f>
        <v>0</v>
      </c>
    </row>
    <row r="286" spans="1:1" x14ac:dyDescent="0.2">
      <c r="A286" s="120">
        <f>(IF(E286=0,0))+IF(E286&gt;0,1+MAX(A$1:A283))</f>
        <v>0</v>
      </c>
    </row>
    <row r="287" spans="1:1" x14ac:dyDescent="0.2">
      <c r="A287" s="120">
        <f>(IF(E287=0,0))+IF(E287&gt;0,1+MAX(A$1:A284))</f>
        <v>0</v>
      </c>
    </row>
    <row r="288" spans="1:1" x14ac:dyDescent="0.2">
      <c r="A288" s="120">
        <f>(IF(E288=0,0))+IF(E288&gt;0,1+MAX(A$1:A285))</f>
        <v>0</v>
      </c>
    </row>
    <row r="289" spans="1:1" x14ac:dyDescent="0.2">
      <c r="A289" s="120">
        <f>(IF(E289=0,0))+IF(E289&gt;0,1+MAX(A$1:A286))</f>
        <v>0</v>
      </c>
    </row>
    <row r="290" spans="1:1" x14ac:dyDescent="0.2">
      <c r="A290" s="120">
        <f>(IF(E290=0,0))+IF(E290&gt;0,1+MAX(A$1:A287))</f>
        <v>0</v>
      </c>
    </row>
    <row r="291" spans="1:1" x14ac:dyDescent="0.2">
      <c r="A291" s="120">
        <f>(IF(E291=0,0))+IF(E291&gt;0,1+MAX(A$1:A288))</f>
        <v>0</v>
      </c>
    </row>
    <row r="292" spans="1:1" x14ac:dyDescent="0.2">
      <c r="A292" s="120">
        <f>(IF(E292=0,0))+IF(E292&gt;0,1+MAX(A$1:A289))</f>
        <v>0</v>
      </c>
    </row>
    <row r="293" spans="1:1" x14ac:dyDescent="0.2">
      <c r="A293" s="120">
        <f>(IF(E293=0,0))+IF(E293&gt;0,1+MAX(A$1:A290))</f>
        <v>0</v>
      </c>
    </row>
    <row r="294" spans="1:1" x14ac:dyDescent="0.2">
      <c r="A294" s="120">
        <f>(IF(E294=0,0))+IF(E294&gt;0,1+MAX(A$1:A291))</f>
        <v>0</v>
      </c>
    </row>
    <row r="295" spans="1:1" x14ac:dyDescent="0.2">
      <c r="A295" s="120">
        <f>(IF(E295=0,0))+IF(E295&gt;0,1+MAX(A$1:A292))</f>
        <v>0</v>
      </c>
    </row>
    <row r="296" spans="1:1" x14ac:dyDescent="0.2">
      <c r="A296" s="120">
        <f>(IF(E296=0,0))+IF(E296&gt;0,1+MAX(A$1:A293))</f>
        <v>0</v>
      </c>
    </row>
    <row r="297" spans="1:1" x14ac:dyDescent="0.2">
      <c r="A297" s="120">
        <f>(IF(E297=0,0))+IF(E297&gt;0,1+MAX(A$1:A294))</f>
        <v>0</v>
      </c>
    </row>
    <row r="298" spans="1:1" x14ac:dyDescent="0.2">
      <c r="A298" s="120">
        <f>(IF(E298=0,0))+IF(E298&gt;0,1+MAX(A$1:A295))</f>
        <v>0</v>
      </c>
    </row>
    <row r="299" spans="1:1" x14ac:dyDescent="0.2">
      <c r="A299" s="120">
        <f>(IF(E299=0,0))+IF(E299&gt;0,1+MAX(A$1:A296))</f>
        <v>0</v>
      </c>
    </row>
    <row r="300" spans="1:1" x14ac:dyDescent="0.2">
      <c r="A300" s="120">
        <f>(IF(E300=0,0))+IF(E300&gt;0,1+MAX(A$1:A297))</f>
        <v>0</v>
      </c>
    </row>
    <row r="301" spans="1:1" x14ac:dyDescent="0.2">
      <c r="A301" s="120">
        <f>(IF(E301=0,0))+IF(E301&gt;0,1+MAX(A$1:A298))</f>
        <v>0</v>
      </c>
    </row>
    <row r="302" spans="1:1" x14ac:dyDescent="0.2">
      <c r="A302" s="120">
        <f>(IF(E302=0,0))+IF(E302&gt;0,1+MAX(A$1:A299))</f>
        <v>0</v>
      </c>
    </row>
    <row r="303" spans="1:1" x14ac:dyDescent="0.2">
      <c r="A303" s="120">
        <f>(IF(E303=0,0))+IF(E303&gt;0,1+MAX(A$1:A300))</f>
        <v>0</v>
      </c>
    </row>
    <row r="304" spans="1:1" x14ac:dyDescent="0.2">
      <c r="A304" s="120">
        <f>(IF(E304=0,0))+IF(E304&gt;0,1+MAX(A$1:A301))</f>
        <v>0</v>
      </c>
    </row>
    <row r="305" spans="1:1" x14ac:dyDescent="0.2">
      <c r="A305" s="120">
        <f>(IF(E305=0,0))+IF(E305&gt;0,1+MAX(A$1:A302))</f>
        <v>0</v>
      </c>
    </row>
    <row r="306" spans="1:1" x14ac:dyDescent="0.2">
      <c r="A306" s="120">
        <f>(IF(E306=0,0))+IF(E306&gt;0,1+MAX(A$1:A303))</f>
        <v>0</v>
      </c>
    </row>
    <row r="307" spans="1:1" x14ac:dyDescent="0.2">
      <c r="A307" s="120">
        <f>(IF(E307=0,0))+IF(E307&gt;0,1+MAX(A$1:A304))</f>
        <v>0</v>
      </c>
    </row>
    <row r="308" spans="1:1" x14ac:dyDescent="0.2">
      <c r="A308" s="120">
        <f>(IF(E308=0,0))+IF(E308&gt;0,1+MAX(A$1:A305))</f>
        <v>0</v>
      </c>
    </row>
    <row r="309" spans="1:1" x14ac:dyDescent="0.2">
      <c r="A309" s="120">
        <f>(IF(E309=0,0))+IF(E309&gt;0,1+MAX(A$1:A306))</f>
        <v>0</v>
      </c>
    </row>
    <row r="310" spans="1:1" x14ac:dyDescent="0.2">
      <c r="A310" s="120">
        <f>(IF(E310=0,0))+IF(E310&gt;0,1+MAX(A$1:A307))</f>
        <v>0</v>
      </c>
    </row>
    <row r="311" spans="1:1" x14ac:dyDescent="0.2">
      <c r="A311" s="120">
        <f>(IF(E311=0,0))+IF(E311&gt;0,1+MAX(A$1:A308))</f>
        <v>0</v>
      </c>
    </row>
    <row r="312" spans="1:1" x14ac:dyDescent="0.2">
      <c r="A312" s="120">
        <f>(IF(E312=0,0))+IF(E312&gt;0,1+MAX(A$1:A309))</f>
        <v>0</v>
      </c>
    </row>
    <row r="313" spans="1:1" x14ac:dyDescent="0.2">
      <c r="A313" s="120">
        <f>(IF(E313=0,0))+IF(E313&gt;0,1+MAX(A$1:A310))</f>
        <v>0</v>
      </c>
    </row>
    <row r="314" spans="1:1" x14ac:dyDescent="0.2">
      <c r="A314" s="120">
        <f>(IF(E314=0,0))+IF(E314&gt;0,1+MAX(A$1:A311))</f>
        <v>0</v>
      </c>
    </row>
    <row r="315" spans="1:1" x14ac:dyDescent="0.2">
      <c r="A315" s="120">
        <f>(IF(E315=0,0))+IF(E315&gt;0,1+MAX(A$1:A312))</f>
        <v>0</v>
      </c>
    </row>
    <row r="316" spans="1:1" x14ac:dyDescent="0.2">
      <c r="A316" s="120">
        <f>(IF(E316=0,0))+IF(E316&gt;0,1+MAX(A$1:A313))</f>
        <v>0</v>
      </c>
    </row>
    <row r="317" spans="1:1" x14ac:dyDescent="0.2">
      <c r="A317" s="120">
        <f>(IF(E317=0,0))+IF(E317&gt;0,1+MAX(A$1:A314))</f>
        <v>0</v>
      </c>
    </row>
    <row r="318" spans="1:1" x14ac:dyDescent="0.2">
      <c r="A318" s="120">
        <f>(IF(E318=0,0))+IF(E318&gt;0,1+MAX(A$1:A315))</f>
        <v>0</v>
      </c>
    </row>
    <row r="319" spans="1:1" x14ac:dyDescent="0.2">
      <c r="A319" s="120">
        <f>(IF(E319=0,0))+IF(E319&gt;0,1+MAX(A$1:A316))</f>
        <v>0</v>
      </c>
    </row>
    <row r="320" spans="1:1" x14ac:dyDescent="0.2">
      <c r="A320" s="120">
        <f>(IF(E320=0,0))+IF(E320&gt;0,1+MAX(A$1:A317))</f>
        <v>0</v>
      </c>
    </row>
    <row r="321" spans="1:1" x14ac:dyDescent="0.2">
      <c r="A321" s="120">
        <f>(IF(E321=0,0))+IF(E321&gt;0,1+MAX(A$1:A318))</f>
        <v>0</v>
      </c>
    </row>
    <row r="322" spans="1:1" x14ac:dyDescent="0.2">
      <c r="A322" s="120">
        <f>(IF(E322=0,0))+IF(E322&gt;0,1+MAX(A$1:A319))</f>
        <v>0</v>
      </c>
    </row>
    <row r="323" spans="1:1" x14ac:dyDescent="0.2">
      <c r="A323" s="120">
        <f>(IF(E323=0,0))+IF(E323&gt;0,1+MAX(A$1:A320))</f>
        <v>0</v>
      </c>
    </row>
    <row r="324" spans="1:1" x14ac:dyDescent="0.2">
      <c r="A324" s="120">
        <f>(IF(E324=0,0))+IF(E324&gt;0,1+MAX(A$1:A321))</f>
        <v>0</v>
      </c>
    </row>
    <row r="325" spans="1:1" x14ac:dyDescent="0.2">
      <c r="A325" s="120">
        <f>(IF(E325=0,0))+IF(E325&gt;0,1+MAX(A$1:A322))</f>
        <v>0</v>
      </c>
    </row>
    <row r="326" spans="1:1" x14ac:dyDescent="0.2">
      <c r="A326" s="120">
        <f>(IF(E326=0,0))+IF(E326&gt;0,1+MAX(A$1:A323))</f>
        <v>0</v>
      </c>
    </row>
    <row r="327" spans="1:1" x14ac:dyDescent="0.2">
      <c r="A327" s="120">
        <f>(IF(E327=0,0))+IF(E327&gt;0,1+MAX(A$1:A324))</f>
        <v>0</v>
      </c>
    </row>
    <row r="328" spans="1:1" x14ac:dyDescent="0.2">
      <c r="A328" s="120">
        <f>(IF(E328=0,0))+IF(E328&gt;0,1+MAX(A$1:A325))</f>
        <v>0</v>
      </c>
    </row>
    <row r="329" spans="1:1" x14ac:dyDescent="0.2">
      <c r="A329" s="120">
        <f>(IF(E329=0,0))+IF(E329&gt;0,1+MAX(A$1:A326))</f>
        <v>0</v>
      </c>
    </row>
    <row r="330" spans="1:1" x14ac:dyDescent="0.2">
      <c r="A330" s="120">
        <f>(IF(E330=0,0))+IF(E330&gt;0,1+MAX(A$1:A327))</f>
        <v>0</v>
      </c>
    </row>
    <row r="331" spans="1:1" x14ac:dyDescent="0.2">
      <c r="A331" s="120">
        <f>(IF(E331=0,0))+IF(E331&gt;0,1+MAX(A$1:A328))</f>
        <v>0</v>
      </c>
    </row>
    <row r="332" spans="1:1" x14ac:dyDescent="0.2">
      <c r="A332" s="120">
        <f>(IF(E332=0,0))+IF(E332&gt;0,1+MAX(A$1:A329))</f>
        <v>0</v>
      </c>
    </row>
    <row r="333" spans="1:1" x14ac:dyDescent="0.2">
      <c r="A333" s="120">
        <f>(IF(E333=0,0))+IF(E333&gt;0,1+MAX(A$1:A330))</f>
        <v>0</v>
      </c>
    </row>
    <row r="334" spans="1:1" x14ac:dyDescent="0.2">
      <c r="A334" s="120">
        <f>(IF(E334=0,0))+IF(E334&gt;0,1+MAX(A$1:A331))</f>
        <v>0</v>
      </c>
    </row>
    <row r="335" spans="1:1" x14ac:dyDescent="0.2">
      <c r="A335" s="120">
        <f>(IF(E335=0,0))+IF(E335&gt;0,1+MAX(A$1:A332))</f>
        <v>0</v>
      </c>
    </row>
    <row r="336" spans="1:1" x14ac:dyDescent="0.2">
      <c r="A336" s="120">
        <f>(IF(E336=0,0))+IF(E336&gt;0,1+MAX(A$1:A333))</f>
        <v>0</v>
      </c>
    </row>
    <row r="337" spans="1:1" x14ac:dyDescent="0.2">
      <c r="A337" s="120">
        <f>(IF(E337=0,0))+IF(E337&gt;0,1+MAX(A$1:A334))</f>
        <v>0</v>
      </c>
    </row>
    <row r="338" spans="1:1" x14ac:dyDescent="0.2">
      <c r="A338" s="120">
        <f>(IF(E338=0,0))+IF(E338&gt;0,1+MAX(A$1:A335))</f>
        <v>0</v>
      </c>
    </row>
    <row r="339" spans="1:1" x14ac:dyDescent="0.2">
      <c r="A339" s="120">
        <f>(IF(E339=0,0))+IF(E339&gt;0,1+MAX(A$1:A336))</f>
        <v>0</v>
      </c>
    </row>
    <row r="340" spans="1:1" x14ac:dyDescent="0.2">
      <c r="A340" s="120">
        <f>(IF(E340=0,0))+IF(E340&gt;0,1+MAX(A$1:A337))</f>
        <v>0</v>
      </c>
    </row>
    <row r="341" spans="1:1" x14ac:dyDescent="0.2">
      <c r="A341" s="120">
        <f>(IF(E341=0,0))+IF(E341&gt;0,1+MAX(A$1:A338))</f>
        <v>0</v>
      </c>
    </row>
    <row r="342" spans="1:1" x14ac:dyDescent="0.2">
      <c r="A342" s="120">
        <f>(IF(E342=0,0))+IF(E342&gt;0,1+MAX(A$1:A339))</f>
        <v>0</v>
      </c>
    </row>
    <row r="343" spans="1:1" x14ac:dyDescent="0.2">
      <c r="A343" s="120">
        <f>(IF(E343=0,0))+IF(E343&gt;0,1+MAX(A$1:A340))</f>
        <v>0</v>
      </c>
    </row>
    <row r="344" spans="1:1" x14ac:dyDescent="0.2">
      <c r="A344" s="120">
        <f>(IF(E344=0,0))+IF(E344&gt;0,1+MAX(A$1:A341))</f>
        <v>0</v>
      </c>
    </row>
    <row r="345" spans="1:1" x14ac:dyDescent="0.2">
      <c r="A345" s="120">
        <f>(IF(E345=0,0))+IF(E345&gt;0,1+MAX(A$1:A342))</f>
        <v>0</v>
      </c>
    </row>
    <row r="346" spans="1:1" x14ac:dyDescent="0.2">
      <c r="A346" s="120">
        <f>(IF(E346=0,0))+IF(E346&gt;0,1+MAX(A$1:A343))</f>
        <v>0</v>
      </c>
    </row>
    <row r="347" spans="1:1" x14ac:dyDescent="0.2">
      <c r="A347" s="120">
        <f>(IF(E347=0,0))+IF(E347&gt;0,1+MAX(A$1:A344))</f>
        <v>0</v>
      </c>
    </row>
    <row r="348" spans="1:1" x14ac:dyDescent="0.2">
      <c r="A348" s="120">
        <f>(IF(E348=0,0))+IF(E348&gt;0,1+MAX(A$1:A345))</f>
        <v>0</v>
      </c>
    </row>
    <row r="349" spans="1:1" x14ac:dyDescent="0.2">
      <c r="A349" s="120">
        <f>(IF(E349=0,0))+IF(E349&gt;0,1+MAX(A$1:A346))</f>
        <v>0</v>
      </c>
    </row>
    <row r="350" spans="1:1" x14ac:dyDescent="0.2">
      <c r="A350" s="120">
        <f>(IF(E350=0,0))+IF(E350&gt;0,1+MAX(A$1:A347))</f>
        <v>0</v>
      </c>
    </row>
    <row r="351" spans="1:1" x14ac:dyDescent="0.2">
      <c r="A351" s="120">
        <f>(IF(E351=0,0))+IF(E351&gt;0,1+MAX(A$1:A348))</f>
        <v>0</v>
      </c>
    </row>
    <row r="352" spans="1:1" x14ac:dyDescent="0.2">
      <c r="A352" s="120">
        <f>(IF(E352=0,0))+IF(E352&gt;0,1+MAX(A$1:A349))</f>
        <v>0</v>
      </c>
    </row>
    <row r="353" spans="1:1" x14ac:dyDescent="0.2">
      <c r="A353" s="120">
        <f>(IF(E353=0,0))+IF(E353&gt;0,1+MAX(A$1:A350))</f>
        <v>0</v>
      </c>
    </row>
    <row r="354" spans="1:1" x14ac:dyDescent="0.2">
      <c r="A354" s="120">
        <f>(IF(E354=0,0))+IF(E354&gt;0,1+MAX(A$1:A351))</f>
        <v>0</v>
      </c>
    </row>
    <row r="355" spans="1:1" x14ac:dyDescent="0.2">
      <c r="A355" s="120">
        <f>(IF(E355=0,0))+IF(E355&gt;0,1+MAX(A$1:A352))</f>
        <v>0</v>
      </c>
    </row>
    <row r="356" spans="1:1" x14ac:dyDescent="0.2">
      <c r="A356" s="120">
        <f>(IF(E356=0,0))+IF(E356&gt;0,1+MAX(A$1:A353))</f>
        <v>0</v>
      </c>
    </row>
    <row r="357" spans="1:1" x14ac:dyDescent="0.2">
      <c r="A357" s="120">
        <f>(IF(E357=0,0))+IF(E357&gt;0,1+MAX(A$1:A354))</f>
        <v>0</v>
      </c>
    </row>
    <row r="358" spans="1:1" x14ac:dyDescent="0.2">
      <c r="A358" s="120">
        <f>(IF(E358=0,0))+IF(E358&gt;0,1+MAX(A$1:A355))</f>
        <v>0</v>
      </c>
    </row>
    <row r="359" spans="1:1" x14ac:dyDescent="0.2">
      <c r="A359" s="120">
        <f>(IF(E359=0,0))+IF(E359&gt;0,1+MAX(A$1:A356))</f>
        <v>0</v>
      </c>
    </row>
    <row r="360" spans="1:1" x14ac:dyDescent="0.2">
      <c r="A360" s="120">
        <f>(IF(E360=0,0))+IF(E360&gt;0,1+MAX(A$1:A357))</f>
        <v>0</v>
      </c>
    </row>
    <row r="361" spans="1:1" x14ac:dyDescent="0.2">
      <c r="A361" s="120">
        <f>(IF(E361=0,0))+IF(E361&gt;0,1+MAX(A$1:A358))</f>
        <v>0</v>
      </c>
    </row>
    <row r="362" spans="1:1" x14ac:dyDescent="0.2">
      <c r="A362" s="120">
        <f>(IF(E362=0,0))+IF(E362&gt;0,1+MAX(A$1:A359))</f>
        <v>0</v>
      </c>
    </row>
    <row r="363" spans="1:1" x14ac:dyDescent="0.2">
      <c r="A363" s="120">
        <f>(IF(E363=0,0))+IF(E363&gt;0,1+MAX(A$1:A360))</f>
        <v>0</v>
      </c>
    </row>
    <row r="364" spans="1:1" x14ac:dyDescent="0.2">
      <c r="A364" s="120">
        <f>(IF(E364=0,0))+IF(E364&gt;0,1+MAX(A$1:A361))</f>
        <v>0</v>
      </c>
    </row>
    <row r="365" spans="1:1" x14ac:dyDescent="0.2">
      <c r="A365" s="120">
        <f>(IF(E365=0,0))+IF(E365&gt;0,1+MAX(A$1:A362))</f>
        <v>0</v>
      </c>
    </row>
    <row r="366" spans="1:1" x14ac:dyDescent="0.2">
      <c r="A366" s="120">
        <f>(IF(E366=0,0))+IF(E366&gt;0,1+MAX(A$1:A363))</f>
        <v>0</v>
      </c>
    </row>
    <row r="367" spans="1:1" x14ac:dyDescent="0.2">
      <c r="A367" s="120">
        <f>(IF(E367=0,0))+IF(E367&gt;0,1+MAX(A$1:A364))</f>
        <v>0</v>
      </c>
    </row>
    <row r="368" spans="1:1" x14ac:dyDescent="0.2">
      <c r="A368" s="120">
        <f>(IF(E368=0,0))+IF(E368&gt;0,1+MAX(A$1:A365))</f>
        <v>0</v>
      </c>
    </row>
    <row r="369" spans="1:1" x14ac:dyDescent="0.2">
      <c r="A369" s="120">
        <f>(IF(E369=0,0))+IF(E369&gt;0,1+MAX(A$1:A366))</f>
        <v>0</v>
      </c>
    </row>
    <row r="370" spans="1:1" x14ac:dyDescent="0.2">
      <c r="A370" s="120">
        <f>(IF(E370=0,0))+IF(E370&gt;0,1+MAX(A$1:A367))</f>
        <v>0</v>
      </c>
    </row>
    <row r="371" spans="1:1" x14ac:dyDescent="0.2">
      <c r="A371" s="120">
        <f>(IF(E371=0,0))+IF(E371&gt;0,1+MAX(A$1:A368))</f>
        <v>0</v>
      </c>
    </row>
    <row r="372" spans="1:1" x14ac:dyDescent="0.2">
      <c r="A372" s="120">
        <f>(IF(E372=0,0))+IF(E372&gt;0,1+MAX(A$1:A369))</f>
        <v>0</v>
      </c>
    </row>
    <row r="373" spans="1:1" x14ac:dyDescent="0.2">
      <c r="A373" s="120">
        <f>(IF(E373=0,0))+IF(E373&gt;0,1+MAX(A$1:A370))</f>
        <v>0</v>
      </c>
    </row>
    <row r="374" spans="1:1" x14ac:dyDescent="0.2">
      <c r="A374" s="120">
        <f>(IF(E374=0,0))+IF(E374&gt;0,1+MAX(A$1:A371))</f>
        <v>0</v>
      </c>
    </row>
    <row r="375" spans="1:1" x14ac:dyDescent="0.2">
      <c r="A375" s="120">
        <f>(IF(E375=0,0))+IF(E375&gt;0,1+MAX(A$1:A372))</f>
        <v>0</v>
      </c>
    </row>
    <row r="376" spans="1:1" x14ac:dyDescent="0.2">
      <c r="A376" s="120">
        <f>(IF(E376=0,0))+IF(E376&gt;0,1+MAX(A$1:A373))</f>
        <v>0</v>
      </c>
    </row>
    <row r="377" spans="1:1" x14ac:dyDescent="0.2">
      <c r="A377" s="120">
        <f>(IF(E377=0,0))+IF(E377&gt;0,1+MAX(A$1:A374))</f>
        <v>0</v>
      </c>
    </row>
    <row r="378" spans="1:1" x14ac:dyDescent="0.2">
      <c r="A378" s="120">
        <f>(IF(E378=0,0))+IF(E378&gt;0,1+MAX(A$1:A375))</f>
        <v>0</v>
      </c>
    </row>
    <row r="379" spans="1:1" x14ac:dyDescent="0.2">
      <c r="A379" s="120">
        <f>(IF(E379=0,0))+IF(E379&gt;0,1+MAX(A$1:A376))</f>
        <v>0</v>
      </c>
    </row>
    <row r="380" spans="1:1" x14ac:dyDescent="0.2">
      <c r="A380" s="120">
        <f>(IF(E380=0,0))+IF(E380&gt;0,1+MAX(A$1:A377))</f>
        <v>0</v>
      </c>
    </row>
    <row r="381" spans="1:1" x14ac:dyDescent="0.2">
      <c r="A381" s="120">
        <f>(IF(E381=0,0))+IF(E381&gt;0,1+MAX(A$1:A378))</f>
        <v>0</v>
      </c>
    </row>
    <row r="382" spans="1:1" x14ac:dyDescent="0.2">
      <c r="A382" s="120">
        <f>(IF(E382=0,0))+IF(E382&gt;0,1+MAX(A$1:A379))</f>
        <v>0</v>
      </c>
    </row>
    <row r="383" spans="1:1" x14ac:dyDescent="0.2">
      <c r="A383" s="120">
        <f>(IF(E383=0,0))+IF(E383&gt;0,1+MAX(A$1:A380))</f>
        <v>0</v>
      </c>
    </row>
    <row r="384" spans="1:1" x14ac:dyDescent="0.2">
      <c r="A384" s="120">
        <f>(IF(E384=0,0))+IF(E384&gt;0,1+MAX(A$1:A381))</f>
        <v>0</v>
      </c>
    </row>
    <row r="385" spans="1:1" x14ac:dyDescent="0.2">
      <c r="A385" s="120">
        <f>(IF(E385=0,0))+IF(E385&gt;0,1+MAX(A$1:A382))</f>
        <v>0</v>
      </c>
    </row>
    <row r="386" spans="1:1" x14ac:dyDescent="0.2">
      <c r="A386" s="120">
        <f>(IF(E386=0,0))+IF(E386&gt;0,1+MAX(A$1:A383))</f>
        <v>0</v>
      </c>
    </row>
    <row r="387" spans="1:1" x14ac:dyDescent="0.2">
      <c r="A387" s="120">
        <f>(IF(E387=0,0))+IF(E387&gt;0,1+MAX(A$1:A384))</f>
        <v>0</v>
      </c>
    </row>
    <row r="388" spans="1:1" x14ac:dyDescent="0.2">
      <c r="A388" s="120">
        <f>(IF(E388=0,0))+IF(E388&gt;0,1+MAX(A$1:A385))</f>
        <v>0</v>
      </c>
    </row>
    <row r="389" spans="1:1" x14ac:dyDescent="0.2">
      <c r="A389" s="120">
        <f>(IF(E389=0,0))+IF(E389&gt;0,1+MAX(A$1:A386))</f>
        <v>0</v>
      </c>
    </row>
    <row r="390" spans="1:1" x14ac:dyDescent="0.2">
      <c r="A390" s="120">
        <f>(IF(E390=0,0))+IF(E390&gt;0,1+MAX(A$1:A387))</f>
        <v>0</v>
      </c>
    </row>
    <row r="391" spans="1:1" x14ac:dyDescent="0.2">
      <c r="A391" s="120">
        <f>(IF(E391=0,0))+IF(E391&gt;0,1+MAX(A$1:A388))</f>
        <v>0</v>
      </c>
    </row>
    <row r="392" spans="1:1" x14ac:dyDescent="0.2">
      <c r="A392" s="120">
        <f>(IF(E392=0,0))+IF(E392&gt;0,1+MAX(A$1:A389))</f>
        <v>0</v>
      </c>
    </row>
    <row r="393" spans="1:1" x14ac:dyDescent="0.2">
      <c r="A393" s="120">
        <f>(IF(E393=0,0))+IF(E393&gt;0,1+MAX(A$1:A390))</f>
        <v>0</v>
      </c>
    </row>
    <row r="394" spans="1:1" x14ac:dyDescent="0.2">
      <c r="A394" s="120">
        <f>(IF(E394=0,0))+IF(E394&gt;0,1+MAX(A$1:A391))</f>
        <v>0</v>
      </c>
    </row>
  </sheetData>
  <printOptions horizontalCentered="1"/>
  <pageMargins left="0.23622047244094491" right="0.19685039370078741" top="0.82677165354330717" bottom="0.59055118110236227" header="0.31496062992125984" footer="0.27559055118110237"/>
  <pageSetup paperSize="9" scale="86" fitToHeight="0" orientation="portrait" useFirstPageNumber="1" r:id="rId1"/>
  <headerFooter alignWithMargins="0">
    <oddHeader>&amp;L&amp;"Arial,Gras"&amp;8CATHEDRALE NOTRE DAME DE GRACE - CAMBRAI (59)
&amp;"Arial,Normal"Restauration intérieure des Grisailles et des Lambris &amp;R&amp;8&amp;K000000BPU 
LOT 01 - MENUISERIE / EBENISTERIE</oddHeader>
    <oddFooter xml:space="preserve">&amp;R&amp;8&amp;K000000Pascal PRUNET A.C.M.H. -  Mars 2025 - Page &amp;P/&amp;N   </oddFooter>
  </headerFooter>
  <rowBreaks count="11" manualBreakCount="11">
    <brk id="18" max="16383" man="1"/>
    <brk id="28" max="16383" man="1"/>
    <brk id="38" max="16383" man="1"/>
    <brk id="48" max="16383" man="1"/>
    <brk id="58" max="16383" man="1"/>
    <brk id="68" max="16383" man="1"/>
    <brk id="92" max="16383" man="1"/>
    <brk id="121" max="16383" man="1"/>
    <brk id="142" max="16383" man="1"/>
    <brk id="171" max="16383" man="1"/>
    <brk id="19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AE860-E2C2-47B7-B9FE-D46C8E5B7634}">
  <sheetPr>
    <tabColor theme="3" tint="0.79998168889431442"/>
    <pageSetUpPr fitToPage="1"/>
  </sheetPr>
  <dimension ref="A1:K548"/>
  <sheetViews>
    <sheetView showZeros="0" view="pageBreakPreview" zoomScaleNormal="85" zoomScaleSheetLayoutView="100" workbookViewId="0"/>
  </sheetViews>
  <sheetFormatPr baseColWidth="10" defaultRowHeight="12.75" x14ac:dyDescent="0.2"/>
  <cols>
    <col min="1" max="1" width="6.7109375" style="124" customWidth="1"/>
    <col min="2" max="2" width="7.140625" style="66" customWidth="1"/>
    <col min="3" max="3" width="52.7109375" style="5" customWidth="1"/>
    <col min="4" max="4" width="6.7109375" style="114" customWidth="1"/>
    <col min="5" max="5" width="12.7109375" style="115" customWidth="1"/>
    <col min="6" max="6" width="14.7109375" style="116" customWidth="1"/>
    <col min="7" max="7" width="16.7109375" style="138" customWidth="1"/>
    <col min="8" max="8" width="11.42578125" style="6"/>
    <col min="9" max="9" width="13.140625" style="2" bestFit="1" customWidth="1"/>
    <col min="10" max="10" width="12.140625" style="2" bestFit="1" customWidth="1"/>
    <col min="11" max="240" width="11.42578125" style="2"/>
    <col min="241" max="241" width="7.7109375" style="2" customWidth="1"/>
    <col min="242" max="242" width="46.140625" style="2" customWidth="1"/>
    <col min="243" max="243" width="9.28515625" style="2" customWidth="1"/>
    <col min="244" max="244" width="5.28515625" style="2" customWidth="1"/>
    <col min="245" max="245" width="8.7109375" style="2" customWidth="1"/>
    <col min="246" max="246" width="5.28515625" style="2" customWidth="1"/>
    <col min="247" max="247" width="8.7109375" style="2" customWidth="1"/>
    <col min="248" max="248" width="5.28515625" style="2" customWidth="1"/>
    <col min="249" max="249" width="8.7109375" style="2" customWidth="1"/>
    <col min="250" max="250" width="5.28515625" style="2" customWidth="1"/>
    <col min="251" max="251" width="8.7109375" style="2" customWidth="1"/>
    <col min="252" max="252" width="5.28515625" style="2" customWidth="1"/>
    <col min="253" max="253" width="8.7109375" style="2" customWidth="1"/>
    <col min="254" max="254" width="5.28515625" style="2" customWidth="1"/>
    <col min="255" max="255" width="8.7109375" style="2" customWidth="1"/>
    <col min="256" max="256" width="5.7109375" style="2" customWidth="1"/>
    <col min="257" max="257" width="10" style="2" customWidth="1"/>
    <col min="258" max="258" width="15.140625" style="2" customWidth="1"/>
    <col min="259" max="260" width="16.7109375" style="2" customWidth="1"/>
    <col min="261" max="496" width="11.42578125" style="2"/>
    <col min="497" max="497" width="7.7109375" style="2" customWidth="1"/>
    <col min="498" max="498" width="46.140625" style="2" customWidth="1"/>
    <col min="499" max="499" width="9.28515625" style="2" customWidth="1"/>
    <col min="500" max="500" width="5.28515625" style="2" customWidth="1"/>
    <col min="501" max="501" width="8.7109375" style="2" customWidth="1"/>
    <col min="502" max="502" width="5.28515625" style="2" customWidth="1"/>
    <col min="503" max="503" width="8.7109375" style="2" customWidth="1"/>
    <col min="504" max="504" width="5.28515625" style="2" customWidth="1"/>
    <col min="505" max="505" width="8.7109375" style="2" customWidth="1"/>
    <col min="506" max="506" width="5.28515625" style="2" customWidth="1"/>
    <col min="507" max="507" width="8.7109375" style="2" customWidth="1"/>
    <col min="508" max="508" width="5.28515625" style="2" customWidth="1"/>
    <col min="509" max="509" width="8.7109375" style="2" customWidth="1"/>
    <col min="510" max="510" width="5.28515625" style="2" customWidth="1"/>
    <col min="511" max="511" width="8.7109375" style="2" customWidth="1"/>
    <col min="512" max="512" width="5.7109375" style="2" customWidth="1"/>
    <col min="513" max="513" width="10" style="2" customWidth="1"/>
    <col min="514" max="514" width="15.140625" style="2" customWidth="1"/>
    <col min="515" max="516" width="16.7109375" style="2" customWidth="1"/>
    <col min="517" max="752" width="11.42578125" style="2"/>
    <col min="753" max="753" width="7.7109375" style="2" customWidth="1"/>
    <col min="754" max="754" width="46.140625" style="2" customWidth="1"/>
    <col min="755" max="755" width="9.28515625" style="2" customWidth="1"/>
    <col min="756" max="756" width="5.28515625" style="2" customWidth="1"/>
    <col min="757" max="757" width="8.7109375" style="2" customWidth="1"/>
    <col min="758" max="758" width="5.28515625" style="2" customWidth="1"/>
    <col min="759" max="759" width="8.7109375" style="2" customWidth="1"/>
    <col min="760" max="760" width="5.28515625" style="2" customWidth="1"/>
    <col min="761" max="761" width="8.7109375" style="2" customWidth="1"/>
    <col min="762" max="762" width="5.28515625" style="2" customWidth="1"/>
    <col min="763" max="763" width="8.7109375" style="2" customWidth="1"/>
    <col min="764" max="764" width="5.28515625" style="2" customWidth="1"/>
    <col min="765" max="765" width="8.7109375" style="2" customWidth="1"/>
    <col min="766" max="766" width="5.28515625" style="2" customWidth="1"/>
    <col min="767" max="767" width="8.7109375" style="2" customWidth="1"/>
    <col min="768" max="768" width="5.7109375" style="2" customWidth="1"/>
    <col min="769" max="769" width="10" style="2" customWidth="1"/>
    <col min="770" max="770" width="15.140625" style="2" customWidth="1"/>
    <col min="771" max="772" width="16.7109375" style="2" customWidth="1"/>
    <col min="773" max="1008" width="11.42578125" style="2"/>
    <col min="1009" max="1009" width="7.7109375" style="2" customWidth="1"/>
    <col min="1010" max="1010" width="46.140625" style="2" customWidth="1"/>
    <col min="1011" max="1011" width="9.28515625" style="2" customWidth="1"/>
    <col min="1012" max="1012" width="5.28515625" style="2" customWidth="1"/>
    <col min="1013" max="1013" width="8.7109375" style="2" customWidth="1"/>
    <col min="1014" max="1014" width="5.28515625" style="2" customWidth="1"/>
    <col min="1015" max="1015" width="8.7109375" style="2" customWidth="1"/>
    <col min="1016" max="1016" width="5.28515625" style="2" customWidth="1"/>
    <col min="1017" max="1017" width="8.7109375" style="2" customWidth="1"/>
    <col min="1018" max="1018" width="5.28515625" style="2" customWidth="1"/>
    <col min="1019" max="1019" width="8.7109375" style="2" customWidth="1"/>
    <col min="1020" max="1020" width="5.28515625" style="2" customWidth="1"/>
    <col min="1021" max="1021" width="8.7109375" style="2" customWidth="1"/>
    <col min="1022" max="1022" width="5.28515625" style="2" customWidth="1"/>
    <col min="1023" max="1023" width="8.7109375" style="2" customWidth="1"/>
    <col min="1024" max="1024" width="5.7109375" style="2" customWidth="1"/>
    <col min="1025" max="1025" width="10" style="2" customWidth="1"/>
    <col min="1026" max="1026" width="15.140625" style="2" customWidth="1"/>
    <col min="1027" max="1028" width="16.7109375" style="2" customWidth="1"/>
    <col min="1029" max="1264" width="11.42578125" style="2"/>
    <col min="1265" max="1265" width="7.7109375" style="2" customWidth="1"/>
    <col min="1266" max="1266" width="46.140625" style="2" customWidth="1"/>
    <col min="1267" max="1267" width="9.28515625" style="2" customWidth="1"/>
    <col min="1268" max="1268" width="5.28515625" style="2" customWidth="1"/>
    <col min="1269" max="1269" width="8.7109375" style="2" customWidth="1"/>
    <col min="1270" max="1270" width="5.28515625" style="2" customWidth="1"/>
    <col min="1271" max="1271" width="8.7109375" style="2" customWidth="1"/>
    <col min="1272" max="1272" width="5.28515625" style="2" customWidth="1"/>
    <col min="1273" max="1273" width="8.7109375" style="2" customWidth="1"/>
    <col min="1274" max="1274" width="5.28515625" style="2" customWidth="1"/>
    <col min="1275" max="1275" width="8.7109375" style="2" customWidth="1"/>
    <col min="1276" max="1276" width="5.28515625" style="2" customWidth="1"/>
    <col min="1277" max="1277" width="8.7109375" style="2" customWidth="1"/>
    <col min="1278" max="1278" width="5.28515625" style="2" customWidth="1"/>
    <col min="1279" max="1279" width="8.7109375" style="2" customWidth="1"/>
    <col min="1280" max="1280" width="5.7109375" style="2" customWidth="1"/>
    <col min="1281" max="1281" width="10" style="2" customWidth="1"/>
    <col min="1282" max="1282" width="15.140625" style="2" customWidth="1"/>
    <col min="1283" max="1284" width="16.7109375" style="2" customWidth="1"/>
    <col min="1285" max="1520" width="11.42578125" style="2"/>
    <col min="1521" max="1521" width="7.7109375" style="2" customWidth="1"/>
    <col min="1522" max="1522" width="46.140625" style="2" customWidth="1"/>
    <col min="1523" max="1523" width="9.28515625" style="2" customWidth="1"/>
    <col min="1524" max="1524" width="5.28515625" style="2" customWidth="1"/>
    <col min="1525" max="1525" width="8.7109375" style="2" customWidth="1"/>
    <col min="1526" max="1526" width="5.28515625" style="2" customWidth="1"/>
    <col min="1527" max="1527" width="8.7109375" style="2" customWidth="1"/>
    <col min="1528" max="1528" width="5.28515625" style="2" customWidth="1"/>
    <col min="1529" max="1529" width="8.7109375" style="2" customWidth="1"/>
    <col min="1530" max="1530" width="5.28515625" style="2" customWidth="1"/>
    <col min="1531" max="1531" width="8.7109375" style="2" customWidth="1"/>
    <col min="1532" max="1532" width="5.28515625" style="2" customWidth="1"/>
    <col min="1533" max="1533" width="8.7109375" style="2" customWidth="1"/>
    <col min="1534" max="1534" width="5.28515625" style="2" customWidth="1"/>
    <col min="1535" max="1535" width="8.7109375" style="2" customWidth="1"/>
    <col min="1536" max="1536" width="5.7109375" style="2" customWidth="1"/>
    <col min="1537" max="1537" width="10" style="2" customWidth="1"/>
    <col min="1538" max="1538" width="15.140625" style="2" customWidth="1"/>
    <col min="1539" max="1540" width="16.7109375" style="2" customWidth="1"/>
    <col min="1541" max="1776" width="11.42578125" style="2"/>
    <col min="1777" max="1777" width="7.7109375" style="2" customWidth="1"/>
    <col min="1778" max="1778" width="46.140625" style="2" customWidth="1"/>
    <col min="1779" max="1779" width="9.28515625" style="2" customWidth="1"/>
    <col min="1780" max="1780" width="5.28515625" style="2" customWidth="1"/>
    <col min="1781" max="1781" width="8.7109375" style="2" customWidth="1"/>
    <col min="1782" max="1782" width="5.28515625" style="2" customWidth="1"/>
    <col min="1783" max="1783" width="8.7109375" style="2" customWidth="1"/>
    <col min="1784" max="1784" width="5.28515625" style="2" customWidth="1"/>
    <col min="1785" max="1785" width="8.7109375" style="2" customWidth="1"/>
    <col min="1786" max="1786" width="5.28515625" style="2" customWidth="1"/>
    <col min="1787" max="1787" width="8.7109375" style="2" customWidth="1"/>
    <col min="1788" max="1788" width="5.28515625" style="2" customWidth="1"/>
    <col min="1789" max="1789" width="8.7109375" style="2" customWidth="1"/>
    <col min="1790" max="1790" width="5.28515625" style="2" customWidth="1"/>
    <col min="1791" max="1791" width="8.7109375" style="2" customWidth="1"/>
    <col min="1792" max="1792" width="5.7109375" style="2" customWidth="1"/>
    <col min="1793" max="1793" width="10" style="2" customWidth="1"/>
    <col min="1794" max="1794" width="15.140625" style="2" customWidth="1"/>
    <col min="1795" max="1796" width="16.7109375" style="2" customWidth="1"/>
    <col min="1797" max="2032" width="11.42578125" style="2"/>
    <col min="2033" max="2033" width="7.7109375" style="2" customWidth="1"/>
    <col min="2034" max="2034" width="46.140625" style="2" customWidth="1"/>
    <col min="2035" max="2035" width="9.28515625" style="2" customWidth="1"/>
    <col min="2036" max="2036" width="5.28515625" style="2" customWidth="1"/>
    <col min="2037" max="2037" width="8.7109375" style="2" customWidth="1"/>
    <col min="2038" max="2038" width="5.28515625" style="2" customWidth="1"/>
    <col min="2039" max="2039" width="8.7109375" style="2" customWidth="1"/>
    <col min="2040" max="2040" width="5.28515625" style="2" customWidth="1"/>
    <col min="2041" max="2041" width="8.7109375" style="2" customWidth="1"/>
    <col min="2042" max="2042" width="5.28515625" style="2" customWidth="1"/>
    <col min="2043" max="2043" width="8.7109375" style="2" customWidth="1"/>
    <col min="2044" max="2044" width="5.28515625" style="2" customWidth="1"/>
    <col min="2045" max="2045" width="8.7109375" style="2" customWidth="1"/>
    <col min="2046" max="2046" width="5.28515625" style="2" customWidth="1"/>
    <col min="2047" max="2047" width="8.7109375" style="2" customWidth="1"/>
    <col min="2048" max="2048" width="5.7109375" style="2" customWidth="1"/>
    <col min="2049" max="2049" width="10" style="2" customWidth="1"/>
    <col min="2050" max="2050" width="15.140625" style="2" customWidth="1"/>
    <col min="2051" max="2052" width="16.7109375" style="2" customWidth="1"/>
    <col min="2053" max="2288" width="11.42578125" style="2"/>
    <col min="2289" max="2289" width="7.7109375" style="2" customWidth="1"/>
    <col min="2290" max="2290" width="46.140625" style="2" customWidth="1"/>
    <col min="2291" max="2291" width="9.28515625" style="2" customWidth="1"/>
    <col min="2292" max="2292" width="5.28515625" style="2" customWidth="1"/>
    <col min="2293" max="2293" width="8.7109375" style="2" customWidth="1"/>
    <col min="2294" max="2294" width="5.28515625" style="2" customWidth="1"/>
    <col min="2295" max="2295" width="8.7109375" style="2" customWidth="1"/>
    <col min="2296" max="2296" width="5.28515625" style="2" customWidth="1"/>
    <col min="2297" max="2297" width="8.7109375" style="2" customWidth="1"/>
    <col min="2298" max="2298" width="5.28515625" style="2" customWidth="1"/>
    <col min="2299" max="2299" width="8.7109375" style="2" customWidth="1"/>
    <col min="2300" max="2300" width="5.28515625" style="2" customWidth="1"/>
    <col min="2301" max="2301" width="8.7109375" style="2" customWidth="1"/>
    <col min="2302" max="2302" width="5.28515625" style="2" customWidth="1"/>
    <col min="2303" max="2303" width="8.7109375" style="2" customWidth="1"/>
    <col min="2304" max="2304" width="5.7109375" style="2" customWidth="1"/>
    <col min="2305" max="2305" width="10" style="2" customWidth="1"/>
    <col min="2306" max="2306" width="15.140625" style="2" customWidth="1"/>
    <col min="2307" max="2308" width="16.7109375" style="2" customWidth="1"/>
    <col min="2309" max="2544" width="11.42578125" style="2"/>
    <col min="2545" max="2545" width="7.7109375" style="2" customWidth="1"/>
    <col min="2546" max="2546" width="46.140625" style="2" customWidth="1"/>
    <col min="2547" max="2547" width="9.28515625" style="2" customWidth="1"/>
    <col min="2548" max="2548" width="5.28515625" style="2" customWidth="1"/>
    <col min="2549" max="2549" width="8.7109375" style="2" customWidth="1"/>
    <col min="2550" max="2550" width="5.28515625" style="2" customWidth="1"/>
    <col min="2551" max="2551" width="8.7109375" style="2" customWidth="1"/>
    <col min="2552" max="2552" width="5.28515625" style="2" customWidth="1"/>
    <col min="2553" max="2553" width="8.7109375" style="2" customWidth="1"/>
    <col min="2554" max="2554" width="5.28515625" style="2" customWidth="1"/>
    <col min="2555" max="2555" width="8.7109375" style="2" customWidth="1"/>
    <col min="2556" max="2556" width="5.28515625" style="2" customWidth="1"/>
    <col min="2557" max="2557" width="8.7109375" style="2" customWidth="1"/>
    <col min="2558" max="2558" width="5.28515625" style="2" customWidth="1"/>
    <col min="2559" max="2559" width="8.7109375" style="2" customWidth="1"/>
    <col min="2560" max="2560" width="5.7109375" style="2" customWidth="1"/>
    <col min="2561" max="2561" width="10" style="2" customWidth="1"/>
    <col min="2562" max="2562" width="15.140625" style="2" customWidth="1"/>
    <col min="2563" max="2564" width="16.7109375" style="2" customWidth="1"/>
    <col min="2565" max="2800" width="11.42578125" style="2"/>
    <col min="2801" max="2801" width="7.7109375" style="2" customWidth="1"/>
    <col min="2802" max="2802" width="46.140625" style="2" customWidth="1"/>
    <col min="2803" max="2803" width="9.28515625" style="2" customWidth="1"/>
    <col min="2804" max="2804" width="5.28515625" style="2" customWidth="1"/>
    <col min="2805" max="2805" width="8.7109375" style="2" customWidth="1"/>
    <col min="2806" max="2806" width="5.28515625" style="2" customWidth="1"/>
    <col min="2807" max="2807" width="8.7109375" style="2" customWidth="1"/>
    <col min="2808" max="2808" width="5.28515625" style="2" customWidth="1"/>
    <col min="2809" max="2809" width="8.7109375" style="2" customWidth="1"/>
    <col min="2810" max="2810" width="5.28515625" style="2" customWidth="1"/>
    <col min="2811" max="2811" width="8.7109375" style="2" customWidth="1"/>
    <col min="2812" max="2812" width="5.28515625" style="2" customWidth="1"/>
    <col min="2813" max="2813" width="8.7109375" style="2" customWidth="1"/>
    <col min="2814" max="2814" width="5.28515625" style="2" customWidth="1"/>
    <col min="2815" max="2815" width="8.7109375" style="2" customWidth="1"/>
    <col min="2816" max="2816" width="5.7109375" style="2" customWidth="1"/>
    <col min="2817" max="2817" width="10" style="2" customWidth="1"/>
    <col min="2818" max="2818" width="15.140625" style="2" customWidth="1"/>
    <col min="2819" max="2820" width="16.7109375" style="2" customWidth="1"/>
    <col min="2821" max="3056" width="11.42578125" style="2"/>
    <col min="3057" max="3057" width="7.7109375" style="2" customWidth="1"/>
    <col min="3058" max="3058" width="46.140625" style="2" customWidth="1"/>
    <col min="3059" max="3059" width="9.28515625" style="2" customWidth="1"/>
    <col min="3060" max="3060" width="5.28515625" style="2" customWidth="1"/>
    <col min="3061" max="3061" width="8.7109375" style="2" customWidth="1"/>
    <col min="3062" max="3062" width="5.28515625" style="2" customWidth="1"/>
    <col min="3063" max="3063" width="8.7109375" style="2" customWidth="1"/>
    <col min="3064" max="3064" width="5.28515625" style="2" customWidth="1"/>
    <col min="3065" max="3065" width="8.7109375" style="2" customWidth="1"/>
    <col min="3066" max="3066" width="5.28515625" style="2" customWidth="1"/>
    <col min="3067" max="3067" width="8.7109375" style="2" customWidth="1"/>
    <col min="3068" max="3068" width="5.28515625" style="2" customWidth="1"/>
    <col min="3069" max="3069" width="8.7109375" style="2" customWidth="1"/>
    <col min="3070" max="3070" width="5.28515625" style="2" customWidth="1"/>
    <col min="3071" max="3071" width="8.7109375" style="2" customWidth="1"/>
    <col min="3072" max="3072" width="5.7109375" style="2" customWidth="1"/>
    <col min="3073" max="3073" width="10" style="2" customWidth="1"/>
    <col min="3074" max="3074" width="15.140625" style="2" customWidth="1"/>
    <col min="3075" max="3076" width="16.7109375" style="2" customWidth="1"/>
    <col min="3077" max="3312" width="11.42578125" style="2"/>
    <col min="3313" max="3313" width="7.7109375" style="2" customWidth="1"/>
    <col min="3314" max="3314" width="46.140625" style="2" customWidth="1"/>
    <col min="3315" max="3315" width="9.28515625" style="2" customWidth="1"/>
    <col min="3316" max="3316" width="5.28515625" style="2" customWidth="1"/>
    <col min="3317" max="3317" width="8.7109375" style="2" customWidth="1"/>
    <col min="3318" max="3318" width="5.28515625" style="2" customWidth="1"/>
    <col min="3319" max="3319" width="8.7109375" style="2" customWidth="1"/>
    <col min="3320" max="3320" width="5.28515625" style="2" customWidth="1"/>
    <col min="3321" max="3321" width="8.7109375" style="2" customWidth="1"/>
    <col min="3322" max="3322" width="5.28515625" style="2" customWidth="1"/>
    <col min="3323" max="3323" width="8.7109375" style="2" customWidth="1"/>
    <col min="3324" max="3324" width="5.28515625" style="2" customWidth="1"/>
    <col min="3325" max="3325" width="8.7109375" style="2" customWidth="1"/>
    <col min="3326" max="3326" width="5.28515625" style="2" customWidth="1"/>
    <col min="3327" max="3327" width="8.7109375" style="2" customWidth="1"/>
    <col min="3328" max="3328" width="5.7109375" style="2" customWidth="1"/>
    <col min="3329" max="3329" width="10" style="2" customWidth="1"/>
    <col min="3330" max="3330" width="15.140625" style="2" customWidth="1"/>
    <col min="3331" max="3332" width="16.7109375" style="2" customWidth="1"/>
    <col min="3333" max="3568" width="11.42578125" style="2"/>
    <col min="3569" max="3569" width="7.7109375" style="2" customWidth="1"/>
    <col min="3570" max="3570" width="46.140625" style="2" customWidth="1"/>
    <col min="3571" max="3571" width="9.28515625" style="2" customWidth="1"/>
    <col min="3572" max="3572" width="5.28515625" style="2" customWidth="1"/>
    <col min="3573" max="3573" width="8.7109375" style="2" customWidth="1"/>
    <col min="3574" max="3574" width="5.28515625" style="2" customWidth="1"/>
    <col min="3575" max="3575" width="8.7109375" style="2" customWidth="1"/>
    <col min="3576" max="3576" width="5.28515625" style="2" customWidth="1"/>
    <col min="3577" max="3577" width="8.7109375" style="2" customWidth="1"/>
    <col min="3578" max="3578" width="5.28515625" style="2" customWidth="1"/>
    <col min="3579" max="3579" width="8.7109375" style="2" customWidth="1"/>
    <col min="3580" max="3580" width="5.28515625" style="2" customWidth="1"/>
    <col min="3581" max="3581" width="8.7109375" style="2" customWidth="1"/>
    <col min="3582" max="3582" width="5.28515625" style="2" customWidth="1"/>
    <col min="3583" max="3583" width="8.7109375" style="2" customWidth="1"/>
    <col min="3584" max="3584" width="5.7109375" style="2" customWidth="1"/>
    <col min="3585" max="3585" width="10" style="2" customWidth="1"/>
    <col min="3586" max="3586" width="15.140625" style="2" customWidth="1"/>
    <col min="3587" max="3588" width="16.7109375" style="2" customWidth="1"/>
    <col min="3589" max="3824" width="11.42578125" style="2"/>
    <col min="3825" max="3825" width="7.7109375" style="2" customWidth="1"/>
    <col min="3826" max="3826" width="46.140625" style="2" customWidth="1"/>
    <col min="3827" max="3827" width="9.28515625" style="2" customWidth="1"/>
    <col min="3828" max="3828" width="5.28515625" style="2" customWidth="1"/>
    <col min="3829" max="3829" width="8.7109375" style="2" customWidth="1"/>
    <col min="3830" max="3830" width="5.28515625" style="2" customWidth="1"/>
    <col min="3831" max="3831" width="8.7109375" style="2" customWidth="1"/>
    <col min="3832" max="3832" width="5.28515625" style="2" customWidth="1"/>
    <col min="3833" max="3833" width="8.7109375" style="2" customWidth="1"/>
    <col min="3834" max="3834" width="5.28515625" style="2" customWidth="1"/>
    <col min="3835" max="3835" width="8.7109375" style="2" customWidth="1"/>
    <col min="3836" max="3836" width="5.28515625" style="2" customWidth="1"/>
    <col min="3837" max="3837" width="8.7109375" style="2" customWidth="1"/>
    <col min="3838" max="3838" width="5.28515625" style="2" customWidth="1"/>
    <col min="3839" max="3839" width="8.7109375" style="2" customWidth="1"/>
    <col min="3840" max="3840" width="5.7109375" style="2" customWidth="1"/>
    <col min="3841" max="3841" width="10" style="2" customWidth="1"/>
    <col min="3842" max="3842" width="15.140625" style="2" customWidth="1"/>
    <col min="3843" max="3844" width="16.7109375" style="2" customWidth="1"/>
    <col min="3845" max="4080" width="11.42578125" style="2"/>
    <col min="4081" max="4081" width="7.7109375" style="2" customWidth="1"/>
    <col min="4082" max="4082" width="46.140625" style="2" customWidth="1"/>
    <col min="4083" max="4083" width="9.28515625" style="2" customWidth="1"/>
    <col min="4084" max="4084" width="5.28515625" style="2" customWidth="1"/>
    <col min="4085" max="4085" width="8.7109375" style="2" customWidth="1"/>
    <col min="4086" max="4086" width="5.28515625" style="2" customWidth="1"/>
    <col min="4087" max="4087" width="8.7109375" style="2" customWidth="1"/>
    <col min="4088" max="4088" width="5.28515625" style="2" customWidth="1"/>
    <col min="4089" max="4089" width="8.7109375" style="2" customWidth="1"/>
    <col min="4090" max="4090" width="5.28515625" style="2" customWidth="1"/>
    <col min="4091" max="4091" width="8.7109375" style="2" customWidth="1"/>
    <col min="4092" max="4092" width="5.28515625" style="2" customWidth="1"/>
    <col min="4093" max="4093" width="8.7109375" style="2" customWidth="1"/>
    <col min="4094" max="4094" width="5.28515625" style="2" customWidth="1"/>
    <col min="4095" max="4095" width="8.7109375" style="2" customWidth="1"/>
    <col min="4096" max="4096" width="5.7109375" style="2" customWidth="1"/>
    <col min="4097" max="4097" width="10" style="2" customWidth="1"/>
    <col min="4098" max="4098" width="15.140625" style="2" customWidth="1"/>
    <col min="4099" max="4100" width="16.7109375" style="2" customWidth="1"/>
    <col min="4101" max="4336" width="11.42578125" style="2"/>
    <col min="4337" max="4337" width="7.7109375" style="2" customWidth="1"/>
    <col min="4338" max="4338" width="46.140625" style="2" customWidth="1"/>
    <col min="4339" max="4339" width="9.28515625" style="2" customWidth="1"/>
    <col min="4340" max="4340" width="5.28515625" style="2" customWidth="1"/>
    <col min="4341" max="4341" width="8.7109375" style="2" customWidth="1"/>
    <col min="4342" max="4342" width="5.28515625" style="2" customWidth="1"/>
    <col min="4343" max="4343" width="8.7109375" style="2" customWidth="1"/>
    <col min="4344" max="4344" width="5.28515625" style="2" customWidth="1"/>
    <col min="4345" max="4345" width="8.7109375" style="2" customWidth="1"/>
    <col min="4346" max="4346" width="5.28515625" style="2" customWidth="1"/>
    <col min="4347" max="4347" width="8.7109375" style="2" customWidth="1"/>
    <col min="4348" max="4348" width="5.28515625" style="2" customWidth="1"/>
    <col min="4349" max="4349" width="8.7109375" style="2" customWidth="1"/>
    <col min="4350" max="4350" width="5.28515625" style="2" customWidth="1"/>
    <col min="4351" max="4351" width="8.7109375" style="2" customWidth="1"/>
    <col min="4352" max="4352" width="5.7109375" style="2" customWidth="1"/>
    <col min="4353" max="4353" width="10" style="2" customWidth="1"/>
    <col min="4354" max="4354" width="15.140625" style="2" customWidth="1"/>
    <col min="4355" max="4356" width="16.7109375" style="2" customWidth="1"/>
    <col min="4357" max="4592" width="11.42578125" style="2"/>
    <col min="4593" max="4593" width="7.7109375" style="2" customWidth="1"/>
    <col min="4594" max="4594" width="46.140625" style="2" customWidth="1"/>
    <col min="4595" max="4595" width="9.28515625" style="2" customWidth="1"/>
    <col min="4596" max="4596" width="5.28515625" style="2" customWidth="1"/>
    <col min="4597" max="4597" width="8.7109375" style="2" customWidth="1"/>
    <col min="4598" max="4598" width="5.28515625" style="2" customWidth="1"/>
    <col min="4599" max="4599" width="8.7109375" style="2" customWidth="1"/>
    <col min="4600" max="4600" width="5.28515625" style="2" customWidth="1"/>
    <col min="4601" max="4601" width="8.7109375" style="2" customWidth="1"/>
    <col min="4602" max="4602" width="5.28515625" style="2" customWidth="1"/>
    <col min="4603" max="4603" width="8.7109375" style="2" customWidth="1"/>
    <col min="4604" max="4604" width="5.28515625" style="2" customWidth="1"/>
    <col min="4605" max="4605" width="8.7109375" style="2" customWidth="1"/>
    <col min="4606" max="4606" width="5.28515625" style="2" customWidth="1"/>
    <col min="4607" max="4607" width="8.7109375" style="2" customWidth="1"/>
    <col min="4608" max="4608" width="5.7109375" style="2" customWidth="1"/>
    <col min="4609" max="4609" width="10" style="2" customWidth="1"/>
    <col min="4610" max="4610" width="15.140625" style="2" customWidth="1"/>
    <col min="4611" max="4612" width="16.7109375" style="2" customWidth="1"/>
    <col min="4613" max="4848" width="11.42578125" style="2"/>
    <col min="4849" max="4849" width="7.7109375" style="2" customWidth="1"/>
    <col min="4850" max="4850" width="46.140625" style="2" customWidth="1"/>
    <col min="4851" max="4851" width="9.28515625" style="2" customWidth="1"/>
    <col min="4852" max="4852" width="5.28515625" style="2" customWidth="1"/>
    <col min="4853" max="4853" width="8.7109375" style="2" customWidth="1"/>
    <col min="4854" max="4854" width="5.28515625" style="2" customWidth="1"/>
    <col min="4855" max="4855" width="8.7109375" style="2" customWidth="1"/>
    <col min="4856" max="4856" width="5.28515625" style="2" customWidth="1"/>
    <col min="4857" max="4857" width="8.7109375" style="2" customWidth="1"/>
    <col min="4858" max="4858" width="5.28515625" style="2" customWidth="1"/>
    <col min="4859" max="4859" width="8.7109375" style="2" customWidth="1"/>
    <col min="4860" max="4860" width="5.28515625" style="2" customWidth="1"/>
    <col min="4861" max="4861" width="8.7109375" style="2" customWidth="1"/>
    <col min="4862" max="4862" width="5.28515625" style="2" customWidth="1"/>
    <col min="4863" max="4863" width="8.7109375" style="2" customWidth="1"/>
    <col min="4864" max="4864" width="5.7109375" style="2" customWidth="1"/>
    <col min="4865" max="4865" width="10" style="2" customWidth="1"/>
    <col min="4866" max="4866" width="15.140625" style="2" customWidth="1"/>
    <col min="4867" max="4868" width="16.7109375" style="2" customWidth="1"/>
    <col min="4869" max="5104" width="11.42578125" style="2"/>
    <col min="5105" max="5105" width="7.7109375" style="2" customWidth="1"/>
    <col min="5106" max="5106" width="46.140625" style="2" customWidth="1"/>
    <col min="5107" max="5107" width="9.28515625" style="2" customWidth="1"/>
    <col min="5108" max="5108" width="5.28515625" style="2" customWidth="1"/>
    <col min="5109" max="5109" width="8.7109375" style="2" customWidth="1"/>
    <col min="5110" max="5110" width="5.28515625" style="2" customWidth="1"/>
    <col min="5111" max="5111" width="8.7109375" style="2" customWidth="1"/>
    <col min="5112" max="5112" width="5.28515625" style="2" customWidth="1"/>
    <col min="5113" max="5113" width="8.7109375" style="2" customWidth="1"/>
    <col min="5114" max="5114" width="5.28515625" style="2" customWidth="1"/>
    <col min="5115" max="5115" width="8.7109375" style="2" customWidth="1"/>
    <col min="5116" max="5116" width="5.28515625" style="2" customWidth="1"/>
    <col min="5117" max="5117" width="8.7109375" style="2" customWidth="1"/>
    <col min="5118" max="5118" width="5.28515625" style="2" customWidth="1"/>
    <col min="5119" max="5119" width="8.7109375" style="2" customWidth="1"/>
    <col min="5120" max="5120" width="5.7109375" style="2" customWidth="1"/>
    <col min="5121" max="5121" width="10" style="2" customWidth="1"/>
    <col min="5122" max="5122" width="15.140625" style="2" customWidth="1"/>
    <col min="5123" max="5124" width="16.7109375" style="2" customWidth="1"/>
    <col min="5125" max="5360" width="11.42578125" style="2"/>
    <col min="5361" max="5361" width="7.7109375" style="2" customWidth="1"/>
    <col min="5362" max="5362" width="46.140625" style="2" customWidth="1"/>
    <col min="5363" max="5363" width="9.28515625" style="2" customWidth="1"/>
    <col min="5364" max="5364" width="5.28515625" style="2" customWidth="1"/>
    <col min="5365" max="5365" width="8.7109375" style="2" customWidth="1"/>
    <col min="5366" max="5366" width="5.28515625" style="2" customWidth="1"/>
    <col min="5367" max="5367" width="8.7109375" style="2" customWidth="1"/>
    <col min="5368" max="5368" width="5.28515625" style="2" customWidth="1"/>
    <col min="5369" max="5369" width="8.7109375" style="2" customWidth="1"/>
    <col min="5370" max="5370" width="5.28515625" style="2" customWidth="1"/>
    <col min="5371" max="5371" width="8.7109375" style="2" customWidth="1"/>
    <col min="5372" max="5372" width="5.28515625" style="2" customWidth="1"/>
    <col min="5373" max="5373" width="8.7109375" style="2" customWidth="1"/>
    <col min="5374" max="5374" width="5.28515625" style="2" customWidth="1"/>
    <col min="5375" max="5375" width="8.7109375" style="2" customWidth="1"/>
    <col min="5376" max="5376" width="5.7109375" style="2" customWidth="1"/>
    <col min="5377" max="5377" width="10" style="2" customWidth="1"/>
    <col min="5378" max="5378" width="15.140625" style="2" customWidth="1"/>
    <col min="5379" max="5380" width="16.7109375" style="2" customWidth="1"/>
    <col min="5381" max="5616" width="11.42578125" style="2"/>
    <col min="5617" max="5617" width="7.7109375" style="2" customWidth="1"/>
    <col min="5618" max="5618" width="46.140625" style="2" customWidth="1"/>
    <col min="5619" max="5619" width="9.28515625" style="2" customWidth="1"/>
    <col min="5620" max="5620" width="5.28515625" style="2" customWidth="1"/>
    <col min="5621" max="5621" width="8.7109375" style="2" customWidth="1"/>
    <col min="5622" max="5622" width="5.28515625" style="2" customWidth="1"/>
    <col min="5623" max="5623" width="8.7109375" style="2" customWidth="1"/>
    <col min="5624" max="5624" width="5.28515625" style="2" customWidth="1"/>
    <col min="5625" max="5625" width="8.7109375" style="2" customWidth="1"/>
    <col min="5626" max="5626" width="5.28515625" style="2" customWidth="1"/>
    <col min="5627" max="5627" width="8.7109375" style="2" customWidth="1"/>
    <col min="5628" max="5628" width="5.28515625" style="2" customWidth="1"/>
    <col min="5629" max="5629" width="8.7109375" style="2" customWidth="1"/>
    <col min="5630" max="5630" width="5.28515625" style="2" customWidth="1"/>
    <col min="5631" max="5631" width="8.7109375" style="2" customWidth="1"/>
    <col min="5632" max="5632" width="5.7109375" style="2" customWidth="1"/>
    <col min="5633" max="5633" width="10" style="2" customWidth="1"/>
    <col min="5634" max="5634" width="15.140625" style="2" customWidth="1"/>
    <col min="5635" max="5636" width="16.7109375" style="2" customWidth="1"/>
    <col min="5637" max="5872" width="11.42578125" style="2"/>
    <col min="5873" max="5873" width="7.7109375" style="2" customWidth="1"/>
    <col min="5874" max="5874" width="46.140625" style="2" customWidth="1"/>
    <col min="5875" max="5875" width="9.28515625" style="2" customWidth="1"/>
    <col min="5876" max="5876" width="5.28515625" style="2" customWidth="1"/>
    <col min="5877" max="5877" width="8.7109375" style="2" customWidth="1"/>
    <col min="5878" max="5878" width="5.28515625" style="2" customWidth="1"/>
    <col min="5879" max="5879" width="8.7109375" style="2" customWidth="1"/>
    <col min="5880" max="5880" width="5.28515625" style="2" customWidth="1"/>
    <col min="5881" max="5881" width="8.7109375" style="2" customWidth="1"/>
    <col min="5882" max="5882" width="5.28515625" style="2" customWidth="1"/>
    <col min="5883" max="5883" width="8.7109375" style="2" customWidth="1"/>
    <col min="5884" max="5884" width="5.28515625" style="2" customWidth="1"/>
    <col min="5885" max="5885" width="8.7109375" style="2" customWidth="1"/>
    <col min="5886" max="5886" width="5.28515625" style="2" customWidth="1"/>
    <col min="5887" max="5887" width="8.7109375" style="2" customWidth="1"/>
    <col min="5888" max="5888" width="5.7109375" style="2" customWidth="1"/>
    <col min="5889" max="5889" width="10" style="2" customWidth="1"/>
    <col min="5890" max="5890" width="15.140625" style="2" customWidth="1"/>
    <col min="5891" max="5892" width="16.7109375" style="2" customWidth="1"/>
    <col min="5893" max="6128" width="11.42578125" style="2"/>
    <col min="6129" max="6129" width="7.7109375" style="2" customWidth="1"/>
    <col min="6130" max="6130" width="46.140625" style="2" customWidth="1"/>
    <col min="6131" max="6131" width="9.28515625" style="2" customWidth="1"/>
    <col min="6132" max="6132" width="5.28515625" style="2" customWidth="1"/>
    <col min="6133" max="6133" width="8.7109375" style="2" customWidth="1"/>
    <col min="6134" max="6134" width="5.28515625" style="2" customWidth="1"/>
    <col min="6135" max="6135" width="8.7109375" style="2" customWidth="1"/>
    <col min="6136" max="6136" width="5.28515625" style="2" customWidth="1"/>
    <col min="6137" max="6137" width="8.7109375" style="2" customWidth="1"/>
    <col min="6138" max="6138" width="5.28515625" style="2" customWidth="1"/>
    <col min="6139" max="6139" width="8.7109375" style="2" customWidth="1"/>
    <col min="6140" max="6140" width="5.28515625" style="2" customWidth="1"/>
    <col min="6141" max="6141" width="8.7109375" style="2" customWidth="1"/>
    <col min="6142" max="6142" width="5.28515625" style="2" customWidth="1"/>
    <col min="6143" max="6143" width="8.7109375" style="2" customWidth="1"/>
    <col min="6144" max="6144" width="5.7109375" style="2" customWidth="1"/>
    <col min="6145" max="6145" width="10" style="2" customWidth="1"/>
    <col min="6146" max="6146" width="15.140625" style="2" customWidth="1"/>
    <col min="6147" max="6148" width="16.7109375" style="2" customWidth="1"/>
    <col min="6149" max="6384" width="11.42578125" style="2"/>
    <col min="6385" max="6385" width="7.7109375" style="2" customWidth="1"/>
    <col min="6386" max="6386" width="46.140625" style="2" customWidth="1"/>
    <col min="6387" max="6387" width="9.28515625" style="2" customWidth="1"/>
    <col min="6388" max="6388" width="5.28515625" style="2" customWidth="1"/>
    <col min="6389" max="6389" width="8.7109375" style="2" customWidth="1"/>
    <col min="6390" max="6390" width="5.28515625" style="2" customWidth="1"/>
    <col min="6391" max="6391" width="8.7109375" style="2" customWidth="1"/>
    <col min="6392" max="6392" width="5.28515625" style="2" customWidth="1"/>
    <col min="6393" max="6393" width="8.7109375" style="2" customWidth="1"/>
    <col min="6394" max="6394" width="5.28515625" style="2" customWidth="1"/>
    <col min="6395" max="6395" width="8.7109375" style="2" customWidth="1"/>
    <col min="6396" max="6396" width="5.28515625" style="2" customWidth="1"/>
    <col min="6397" max="6397" width="8.7109375" style="2" customWidth="1"/>
    <col min="6398" max="6398" width="5.28515625" style="2" customWidth="1"/>
    <col min="6399" max="6399" width="8.7109375" style="2" customWidth="1"/>
    <col min="6400" max="6400" width="5.7109375" style="2" customWidth="1"/>
    <col min="6401" max="6401" width="10" style="2" customWidth="1"/>
    <col min="6402" max="6402" width="15.140625" style="2" customWidth="1"/>
    <col min="6403" max="6404" width="16.7109375" style="2" customWidth="1"/>
    <col min="6405" max="6640" width="11.42578125" style="2"/>
    <col min="6641" max="6641" width="7.7109375" style="2" customWidth="1"/>
    <col min="6642" max="6642" width="46.140625" style="2" customWidth="1"/>
    <col min="6643" max="6643" width="9.28515625" style="2" customWidth="1"/>
    <col min="6644" max="6644" width="5.28515625" style="2" customWidth="1"/>
    <col min="6645" max="6645" width="8.7109375" style="2" customWidth="1"/>
    <col min="6646" max="6646" width="5.28515625" style="2" customWidth="1"/>
    <col min="6647" max="6647" width="8.7109375" style="2" customWidth="1"/>
    <col min="6648" max="6648" width="5.28515625" style="2" customWidth="1"/>
    <col min="6649" max="6649" width="8.7109375" style="2" customWidth="1"/>
    <col min="6650" max="6650" width="5.28515625" style="2" customWidth="1"/>
    <col min="6651" max="6651" width="8.7109375" style="2" customWidth="1"/>
    <col min="6652" max="6652" width="5.28515625" style="2" customWidth="1"/>
    <col min="6653" max="6653" width="8.7109375" style="2" customWidth="1"/>
    <col min="6654" max="6654" width="5.28515625" style="2" customWidth="1"/>
    <col min="6655" max="6655" width="8.7109375" style="2" customWidth="1"/>
    <col min="6656" max="6656" width="5.7109375" style="2" customWidth="1"/>
    <col min="6657" max="6657" width="10" style="2" customWidth="1"/>
    <col min="6658" max="6658" width="15.140625" style="2" customWidth="1"/>
    <col min="6659" max="6660" width="16.7109375" style="2" customWidth="1"/>
    <col min="6661" max="6896" width="11.42578125" style="2"/>
    <col min="6897" max="6897" width="7.7109375" style="2" customWidth="1"/>
    <col min="6898" max="6898" width="46.140625" style="2" customWidth="1"/>
    <col min="6899" max="6899" width="9.28515625" style="2" customWidth="1"/>
    <col min="6900" max="6900" width="5.28515625" style="2" customWidth="1"/>
    <col min="6901" max="6901" width="8.7109375" style="2" customWidth="1"/>
    <col min="6902" max="6902" width="5.28515625" style="2" customWidth="1"/>
    <col min="6903" max="6903" width="8.7109375" style="2" customWidth="1"/>
    <col min="6904" max="6904" width="5.28515625" style="2" customWidth="1"/>
    <col min="6905" max="6905" width="8.7109375" style="2" customWidth="1"/>
    <col min="6906" max="6906" width="5.28515625" style="2" customWidth="1"/>
    <col min="6907" max="6907" width="8.7109375" style="2" customWidth="1"/>
    <col min="6908" max="6908" width="5.28515625" style="2" customWidth="1"/>
    <col min="6909" max="6909" width="8.7109375" style="2" customWidth="1"/>
    <col min="6910" max="6910" width="5.28515625" style="2" customWidth="1"/>
    <col min="6911" max="6911" width="8.7109375" style="2" customWidth="1"/>
    <col min="6912" max="6912" width="5.7109375" style="2" customWidth="1"/>
    <col min="6913" max="6913" width="10" style="2" customWidth="1"/>
    <col min="6914" max="6914" width="15.140625" style="2" customWidth="1"/>
    <col min="6915" max="6916" width="16.7109375" style="2" customWidth="1"/>
    <col min="6917" max="7152" width="11.42578125" style="2"/>
    <col min="7153" max="7153" width="7.7109375" style="2" customWidth="1"/>
    <col min="7154" max="7154" width="46.140625" style="2" customWidth="1"/>
    <col min="7155" max="7155" width="9.28515625" style="2" customWidth="1"/>
    <col min="7156" max="7156" width="5.28515625" style="2" customWidth="1"/>
    <col min="7157" max="7157" width="8.7109375" style="2" customWidth="1"/>
    <col min="7158" max="7158" width="5.28515625" style="2" customWidth="1"/>
    <col min="7159" max="7159" width="8.7109375" style="2" customWidth="1"/>
    <col min="7160" max="7160" width="5.28515625" style="2" customWidth="1"/>
    <col min="7161" max="7161" width="8.7109375" style="2" customWidth="1"/>
    <col min="7162" max="7162" width="5.28515625" style="2" customWidth="1"/>
    <col min="7163" max="7163" width="8.7109375" style="2" customWidth="1"/>
    <col min="7164" max="7164" width="5.28515625" style="2" customWidth="1"/>
    <col min="7165" max="7165" width="8.7109375" style="2" customWidth="1"/>
    <col min="7166" max="7166" width="5.28515625" style="2" customWidth="1"/>
    <col min="7167" max="7167" width="8.7109375" style="2" customWidth="1"/>
    <col min="7168" max="7168" width="5.7109375" style="2" customWidth="1"/>
    <col min="7169" max="7169" width="10" style="2" customWidth="1"/>
    <col min="7170" max="7170" width="15.140625" style="2" customWidth="1"/>
    <col min="7171" max="7172" width="16.7109375" style="2" customWidth="1"/>
    <col min="7173" max="7408" width="11.42578125" style="2"/>
    <col min="7409" max="7409" width="7.7109375" style="2" customWidth="1"/>
    <col min="7410" max="7410" width="46.140625" style="2" customWidth="1"/>
    <col min="7411" max="7411" width="9.28515625" style="2" customWidth="1"/>
    <col min="7412" max="7412" width="5.28515625" style="2" customWidth="1"/>
    <col min="7413" max="7413" width="8.7109375" style="2" customWidth="1"/>
    <col min="7414" max="7414" width="5.28515625" style="2" customWidth="1"/>
    <col min="7415" max="7415" width="8.7109375" style="2" customWidth="1"/>
    <col min="7416" max="7416" width="5.28515625" style="2" customWidth="1"/>
    <col min="7417" max="7417" width="8.7109375" style="2" customWidth="1"/>
    <col min="7418" max="7418" width="5.28515625" style="2" customWidth="1"/>
    <col min="7419" max="7419" width="8.7109375" style="2" customWidth="1"/>
    <col min="7420" max="7420" width="5.28515625" style="2" customWidth="1"/>
    <col min="7421" max="7421" width="8.7109375" style="2" customWidth="1"/>
    <col min="7422" max="7422" width="5.28515625" style="2" customWidth="1"/>
    <col min="7423" max="7423" width="8.7109375" style="2" customWidth="1"/>
    <col min="7424" max="7424" width="5.7109375" style="2" customWidth="1"/>
    <col min="7425" max="7425" width="10" style="2" customWidth="1"/>
    <col min="7426" max="7426" width="15.140625" style="2" customWidth="1"/>
    <col min="7427" max="7428" width="16.7109375" style="2" customWidth="1"/>
    <col min="7429" max="7664" width="11.42578125" style="2"/>
    <col min="7665" max="7665" width="7.7109375" style="2" customWidth="1"/>
    <col min="7666" max="7666" width="46.140625" style="2" customWidth="1"/>
    <col min="7667" max="7667" width="9.28515625" style="2" customWidth="1"/>
    <col min="7668" max="7668" width="5.28515625" style="2" customWidth="1"/>
    <col min="7669" max="7669" width="8.7109375" style="2" customWidth="1"/>
    <col min="7670" max="7670" width="5.28515625" style="2" customWidth="1"/>
    <col min="7671" max="7671" width="8.7109375" style="2" customWidth="1"/>
    <col min="7672" max="7672" width="5.28515625" style="2" customWidth="1"/>
    <col min="7673" max="7673" width="8.7109375" style="2" customWidth="1"/>
    <col min="7674" max="7674" width="5.28515625" style="2" customWidth="1"/>
    <col min="7675" max="7675" width="8.7109375" style="2" customWidth="1"/>
    <col min="7676" max="7676" width="5.28515625" style="2" customWidth="1"/>
    <col min="7677" max="7677" width="8.7109375" style="2" customWidth="1"/>
    <col min="7678" max="7678" width="5.28515625" style="2" customWidth="1"/>
    <col min="7679" max="7679" width="8.7109375" style="2" customWidth="1"/>
    <col min="7680" max="7680" width="5.7109375" style="2" customWidth="1"/>
    <col min="7681" max="7681" width="10" style="2" customWidth="1"/>
    <col min="7682" max="7682" width="15.140625" style="2" customWidth="1"/>
    <col min="7683" max="7684" width="16.7109375" style="2" customWidth="1"/>
    <col min="7685" max="7920" width="11.42578125" style="2"/>
    <col min="7921" max="7921" width="7.7109375" style="2" customWidth="1"/>
    <col min="7922" max="7922" width="46.140625" style="2" customWidth="1"/>
    <col min="7923" max="7923" width="9.28515625" style="2" customWidth="1"/>
    <col min="7924" max="7924" width="5.28515625" style="2" customWidth="1"/>
    <col min="7925" max="7925" width="8.7109375" style="2" customWidth="1"/>
    <col min="7926" max="7926" width="5.28515625" style="2" customWidth="1"/>
    <col min="7927" max="7927" width="8.7109375" style="2" customWidth="1"/>
    <col min="7928" max="7928" width="5.28515625" style="2" customWidth="1"/>
    <col min="7929" max="7929" width="8.7109375" style="2" customWidth="1"/>
    <col min="7930" max="7930" width="5.28515625" style="2" customWidth="1"/>
    <col min="7931" max="7931" width="8.7109375" style="2" customWidth="1"/>
    <col min="7932" max="7932" width="5.28515625" style="2" customWidth="1"/>
    <col min="7933" max="7933" width="8.7109375" style="2" customWidth="1"/>
    <col min="7934" max="7934" width="5.28515625" style="2" customWidth="1"/>
    <col min="7935" max="7935" width="8.7109375" style="2" customWidth="1"/>
    <col min="7936" max="7936" width="5.7109375" style="2" customWidth="1"/>
    <col min="7937" max="7937" width="10" style="2" customWidth="1"/>
    <col min="7938" max="7938" width="15.140625" style="2" customWidth="1"/>
    <col min="7939" max="7940" width="16.7109375" style="2" customWidth="1"/>
    <col min="7941" max="8176" width="11.42578125" style="2"/>
    <col min="8177" max="8177" width="7.7109375" style="2" customWidth="1"/>
    <col min="8178" max="8178" width="46.140625" style="2" customWidth="1"/>
    <col min="8179" max="8179" width="9.28515625" style="2" customWidth="1"/>
    <col min="8180" max="8180" width="5.28515625" style="2" customWidth="1"/>
    <col min="8181" max="8181" width="8.7109375" style="2" customWidth="1"/>
    <col min="8182" max="8182" width="5.28515625" style="2" customWidth="1"/>
    <col min="8183" max="8183" width="8.7109375" style="2" customWidth="1"/>
    <col min="8184" max="8184" width="5.28515625" style="2" customWidth="1"/>
    <col min="8185" max="8185" width="8.7109375" style="2" customWidth="1"/>
    <col min="8186" max="8186" width="5.28515625" style="2" customWidth="1"/>
    <col min="8187" max="8187" width="8.7109375" style="2" customWidth="1"/>
    <col min="8188" max="8188" width="5.28515625" style="2" customWidth="1"/>
    <col min="8189" max="8189" width="8.7109375" style="2" customWidth="1"/>
    <col min="8190" max="8190" width="5.28515625" style="2" customWidth="1"/>
    <col min="8191" max="8191" width="8.7109375" style="2" customWidth="1"/>
    <col min="8192" max="8192" width="5.7109375" style="2" customWidth="1"/>
    <col min="8193" max="8193" width="10" style="2" customWidth="1"/>
    <col min="8194" max="8194" width="15.140625" style="2" customWidth="1"/>
    <col min="8195" max="8196" width="16.7109375" style="2" customWidth="1"/>
    <col min="8197" max="8432" width="11.42578125" style="2"/>
    <col min="8433" max="8433" width="7.7109375" style="2" customWidth="1"/>
    <col min="8434" max="8434" width="46.140625" style="2" customWidth="1"/>
    <col min="8435" max="8435" width="9.28515625" style="2" customWidth="1"/>
    <col min="8436" max="8436" width="5.28515625" style="2" customWidth="1"/>
    <col min="8437" max="8437" width="8.7109375" style="2" customWidth="1"/>
    <col min="8438" max="8438" width="5.28515625" style="2" customWidth="1"/>
    <col min="8439" max="8439" width="8.7109375" style="2" customWidth="1"/>
    <col min="8440" max="8440" width="5.28515625" style="2" customWidth="1"/>
    <col min="8441" max="8441" width="8.7109375" style="2" customWidth="1"/>
    <col min="8442" max="8442" width="5.28515625" style="2" customWidth="1"/>
    <col min="8443" max="8443" width="8.7109375" style="2" customWidth="1"/>
    <col min="8444" max="8444" width="5.28515625" style="2" customWidth="1"/>
    <col min="8445" max="8445" width="8.7109375" style="2" customWidth="1"/>
    <col min="8446" max="8446" width="5.28515625" style="2" customWidth="1"/>
    <col min="8447" max="8447" width="8.7109375" style="2" customWidth="1"/>
    <col min="8448" max="8448" width="5.7109375" style="2" customWidth="1"/>
    <col min="8449" max="8449" width="10" style="2" customWidth="1"/>
    <col min="8450" max="8450" width="15.140625" style="2" customWidth="1"/>
    <col min="8451" max="8452" width="16.7109375" style="2" customWidth="1"/>
    <col min="8453" max="8688" width="11.42578125" style="2"/>
    <col min="8689" max="8689" width="7.7109375" style="2" customWidth="1"/>
    <col min="8690" max="8690" width="46.140625" style="2" customWidth="1"/>
    <col min="8691" max="8691" width="9.28515625" style="2" customWidth="1"/>
    <col min="8692" max="8692" width="5.28515625" style="2" customWidth="1"/>
    <col min="8693" max="8693" width="8.7109375" style="2" customWidth="1"/>
    <col min="8694" max="8694" width="5.28515625" style="2" customWidth="1"/>
    <col min="8695" max="8695" width="8.7109375" style="2" customWidth="1"/>
    <col min="8696" max="8696" width="5.28515625" style="2" customWidth="1"/>
    <col min="8697" max="8697" width="8.7109375" style="2" customWidth="1"/>
    <col min="8698" max="8698" width="5.28515625" style="2" customWidth="1"/>
    <col min="8699" max="8699" width="8.7109375" style="2" customWidth="1"/>
    <col min="8700" max="8700" width="5.28515625" style="2" customWidth="1"/>
    <col min="8701" max="8701" width="8.7109375" style="2" customWidth="1"/>
    <col min="8702" max="8702" width="5.28515625" style="2" customWidth="1"/>
    <col min="8703" max="8703" width="8.7109375" style="2" customWidth="1"/>
    <col min="8704" max="8704" width="5.7109375" style="2" customWidth="1"/>
    <col min="8705" max="8705" width="10" style="2" customWidth="1"/>
    <col min="8706" max="8706" width="15.140625" style="2" customWidth="1"/>
    <col min="8707" max="8708" width="16.7109375" style="2" customWidth="1"/>
    <col min="8709" max="8944" width="11.42578125" style="2"/>
    <col min="8945" max="8945" width="7.7109375" style="2" customWidth="1"/>
    <col min="8946" max="8946" width="46.140625" style="2" customWidth="1"/>
    <col min="8947" max="8947" width="9.28515625" style="2" customWidth="1"/>
    <col min="8948" max="8948" width="5.28515625" style="2" customWidth="1"/>
    <col min="8949" max="8949" width="8.7109375" style="2" customWidth="1"/>
    <col min="8950" max="8950" width="5.28515625" style="2" customWidth="1"/>
    <col min="8951" max="8951" width="8.7109375" style="2" customWidth="1"/>
    <col min="8952" max="8952" width="5.28515625" style="2" customWidth="1"/>
    <col min="8953" max="8953" width="8.7109375" style="2" customWidth="1"/>
    <col min="8954" max="8954" width="5.28515625" style="2" customWidth="1"/>
    <col min="8955" max="8955" width="8.7109375" style="2" customWidth="1"/>
    <col min="8956" max="8956" width="5.28515625" style="2" customWidth="1"/>
    <col min="8957" max="8957" width="8.7109375" style="2" customWidth="1"/>
    <col min="8958" max="8958" width="5.28515625" style="2" customWidth="1"/>
    <col min="8959" max="8959" width="8.7109375" style="2" customWidth="1"/>
    <col min="8960" max="8960" width="5.7109375" style="2" customWidth="1"/>
    <col min="8961" max="8961" width="10" style="2" customWidth="1"/>
    <col min="8962" max="8962" width="15.140625" style="2" customWidth="1"/>
    <col min="8963" max="8964" width="16.7109375" style="2" customWidth="1"/>
    <col min="8965" max="9200" width="11.42578125" style="2"/>
    <col min="9201" max="9201" width="7.7109375" style="2" customWidth="1"/>
    <col min="9202" max="9202" width="46.140625" style="2" customWidth="1"/>
    <col min="9203" max="9203" width="9.28515625" style="2" customWidth="1"/>
    <col min="9204" max="9204" width="5.28515625" style="2" customWidth="1"/>
    <col min="9205" max="9205" width="8.7109375" style="2" customWidth="1"/>
    <col min="9206" max="9206" width="5.28515625" style="2" customWidth="1"/>
    <col min="9207" max="9207" width="8.7109375" style="2" customWidth="1"/>
    <col min="9208" max="9208" width="5.28515625" style="2" customWidth="1"/>
    <col min="9209" max="9209" width="8.7109375" style="2" customWidth="1"/>
    <col min="9210" max="9210" width="5.28515625" style="2" customWidth="1"/>
    <col min="9211" max="9211" width="8.7109375" style="2" customWidth="1"/>
    <col min="9212" max="9212" width="5.28515625" style="2" customWidth="1"/>
    <col min="9213" max="9213" width="8.7109375" style="2" customWidth="1"/>
    <col min="9214" max="9214" width="5.28515625" style="2" customWidth="1"/>
    <col min="9215" max="9215" width="8.7109375" style="2" customWidth="1"/>
    <col min="9216" max="9216" width="5.7109375" style="2" customWidth="1"/>
    <col min="9217" max="9217" width="10" style="2" customWidth="1"/>
    <col min="9218" max="9218" width="15.140625" style="2" customWidth="1"/>
    <col min="9219" max="9220" width="16.7109375" style="2" customWidth="1"/>
    <col min="9221" max="9456" width="11.42578125" style="2"/>
    <col min="9457" max="9457" width="7.7109375" style="2" customWidth="1"/>
    <col min="9458" max="9458" width="46.140625" style="2" customWidth="1"/>
    <col min="9459" max="9459" width="9.28515625" style="2" customWidth="1"/>
    <col min="9460" max="9460" width="5.28515625" style="2" customWidth="1"/>
    <col min="9461" max="9461" width="8.7109375" style="2" customWidth="1"/>
    <col min="9462" max="9462" width="5.28515625" style="2" customWidth="1"/>
    <col min="9463" max="9463" width="8.7109375" style="2" customWidth="1"/>
    <col min="9464" max="9464" width="5.28515625" style="2" customWidth="1"/>
    <col min="9465" max="9465" width="8.7109375" style="2" customWidth="1"/>
    <col min="9466" max="9466" width="5.28515625" style="2" customWidth="1"/>
    <col min="9467" max="9467" width="8.7109375" style="2" customWidth="1"/>
    <col min="9468" max="9468" width="5.28515625" style="2" customWidth="1"/>
    <col min="9469" max="9469" width="8.7109375" style="2" customWidth="1"/>
    <col min="9470" max="9470" width="5.28515625" style="2" customWidth="1"/>
    <col min="9471" max="9471" width="8.7109375" style="2" customWidth="1"/>
    <col min="9472" max="9472" width="5.7109375" style="2" customWidth="1"/>
    <col min="9473" max="9473" width="10" style="2" customWidth="1"/>
    <col min="9474" max="9474" width="15.140625" style="2" customWidth="1"/>
    <col min="9475" max="9476" width="16.7109375" style="2" customWidth="1"/>
    <col min="9477" max="9712" width="11.42578125" style="2"/>
    <col min="9713" max="9713" width="7.7109375" style="2" customWidth="1"/>
    <col min="9714" max="9714" width="46.140625" style="2" customWidth="1"/>
    <col min="9715" max="9715" width="9.28515625" style="2" customWidth="1"/>
    <col min="9716" max="9716" width="5.28515625" style="2" customWidth="1"/>
    <col min="9717" max="9717" width="8.7109375" style="2" customWidth="1"/>
    <col min="9718" max="9718" width="5.28515625" style="2" customWidth="1"/>
    <col min="9719" max="9719" width="8.7109375" style="2" customWidth="1"/>
    <col min="9720" max="9720" width="5.28515625" style="2" customWidth="1"/>
    <col min="9721" max="9721" width="8.7109375" style="2" customWidth="1"/>
    <col min="9722" max="9722" width="5.28515625" style="2" customWidth="1"/>
    <col min="9723" max="9723" width="8.7109375" style="2" customWidth="1"/>
    <col min="9724" max="9724" width="5.28515625" style="2" customWidth="1"/>
    <col min="9725" max="9725" width="8.7109375" style="2" customWidth="1"/>
    <col min="9726" max="9726" width="5.28515625" style="2" customWidth="1"/>
    <col min="9727" max="9727" width="8.7109375" style="2" customWidth="1"/>
    <col min="9728" max="9728" width="5.7109375" style="2" customWidth="1"/>
    <col min="9729" max="9729" width="10" style="2" customWidth="1"/>
    <col min="9730" max="9730" width="15.140625" style="2" customWidth="1"/>
    <col min="9731" max="9732" width="16.7109375" style="2" customWidth="1"/>
    <col min="9733" max="9968" width="11.42578125" style="2"/>
    <col min="9969" max="9969" width="7.7109375" style="2" customWidth="1"/>
    <col min="9970" max="9970" width="46.140625" style="2" customWidth="1"/>
    <col min="9971" max="9971" width="9.28515625" style="2" customWidth="1"/>
    <col min="9972" max="9972" width="5.28515625" style="2" customWidth="1"/>
    <col min="9973" max="9973" width="8.7109375" style="2" customWidth="1"/>
    <col min="9974" max="9974" width="5.28515625" style="2" customWidth="1"/>
    <col min="9975" max="9975" width="8.7109375" style="2" customWidth="1"/>
    <col min="9976" max="9976" width="5.28515625" style="2" customWidth="1"/>
    <col min="9977" max="9977" width="8.7109375" style="2" customWidth="1"/>
    <col min="9978" max="9978" width="5.28515625" style="2" customWidth="1"/>
    <col min="9979" max="9979" width="8.7109375" style="2" customWidth="1"/>
    <col min="9980" max="9980" width="5.28515625" style="2" customWidth="1"/>
    <col min="9981" max="9981" width="8.7109375" style="2" customWidth="1"/>
    <col min="9982" max="9982" width="5.28515625" style="2" customWidth="1"/>
    <col min="9983" max="9983" width="8.7109375" style="2" customWidth="1"/>
    <col min="9984" max="9984" width="5.7109375" style="2" customWidth="1"/>
    <col min="9985" max="9985" width="10" style="2" customWidth="1"/>
    <col min="9986" max="9986" width="15.140625" style="2" customWidth="1"/>
    <col min="9987" max="9988" width="16.7109375" style="2" customWidth="1"/>
    <col min="9989" max="10224" width="11.42578125" style="2"/>
    <col min="10225" max="10225" width="7.7109375" style="2" customWidth="1"/>
    <col min="10226" max="10226" width="46.140625" style="2" customWidth="1"/>
    <col min="10227" max="10227" width="9.28515625" style="2" customWidth="1"/>
    <col min="10228" max="10228" width="5.28515625" style="2" customWidth="1"/>
    <col min="10229" max="10229" width="8.7109375" style="2" customWidth="1"/>
    <col min="10230" max="10230" width="5.28515625" style="2" customWidth="1"/>
    <col min="10231" max="10231" width="8.7109375" style="2" customWidth="1"/>
    <col min="10232" max="10232" width="5.28515625" style="2" customWidth="1"/>
    <col min="10233" max="10233" width="8.7109375" style="2" customWidth="1"/>
    <col min="10234" max="10234" width="5.28515625" style="2" customWidth="1"/>
    <col min="10235" max="10235" width="8.7109375" style="2" customWidth="1"/>
    <col min="10236" max="10236" width="5.28515625" style="2" customWidth="1"/>
    <col min="10237" max="10237" width="8.7109375" style="2" customWidth="1"/>
    <col min="10238" max="10238" width="5.28515625" style="2" customWidth="1"/>
    <col min="10239" max="10239" width="8.7109375" style="2" customWidth="1"/>
    <col min="10240" max="10240" width="5.7109375" style="2" customWidth="1"/>
    <col min="10241" max="10241" width="10" style="2" customWidth="1"/>
    <col min="10242" max="10242" width="15.140625" style="2" customWidth="1"/>
    <col min="10243" max="10244" width="16.7109375" style="2" customWidth="1"/>
    <col min="10245" max="10480" width="11.42578125" style="2"/>
    <col min="10481" max="10481" width="7.7109375" style="2" customWidth="1"/>
    <col min="10482" max="10482" width="46.140625" style="2" customWidth="1"/>
    <col min="10483" max="10483" width="9.28515625" style="2" customWidth="1"/>
    <col min="10484" max="10484" width="5.28515625" style="2" customWidth="1"/>
    <col min="10485" max="10485" width="8.7109375" style="2" customWidth="1"/>
    <col min="10486" max="10486" width="5.28515625" style="2" customWidth="1"/>
    <col min="10487" max="10487" width="8.7109375" style="2" customWidth="1"/>
    <col min="10488" max="10488" width="5.28515625" style="2" customWidth="1"/>
    <col min="10489" max="10489" width="8.7109375" style="2" customWidth="1"/>
    <col min="10490" max="10490" width="5.28515625" style="2" customWidth="1"/>
    <col min="10491" max="10491" width="8.7109375" style="2" customWidth="1"/>
    <col min="10492" max="10492" width="5.28515625" style="2" customWidth="1"/>
    <col min="10493" max="10493" width="8.7109375" style="2" customWidth="1"/>
    <col min="10494" max="10494" width="5.28515625" style="2" customWidth="1"/>
    <col min="10495" max="10495" width="8.7109375" style="2" customWidth="1"/>
    <col min="10496" max="10496" width="5.7109375" style="2" customWidth="1"/>
    <col min="10497" max="10497" width="10" style="2" customWidth="1"/>
    <col min="10498" max="10498" width="15.140625" style="2" customWidth="1"/>
    <col min="10499" max="10500" width="16.7109375" style="2" customWidth="1"/>
    <col min="10501" max="10736" width="11.42578125" style="2"/>
    <col min="10737" max="10737" width="7.7109375" style="2" customWidth="1"/>
    <col min="10738" max="10738" width="46.140625" style="2" customWidth="1"/>
    <col min="10739" max="10739" width="9.28515625" style="2" customWidth="1"/>
    <col min="10740" max="10740" width="5.28515625" style="2" customWidth="1"/>
    <col min="10741" max="10741" width="8.7109375" style="2" customWidth="1"/>
    <col min="10742" max="10742" width="5.28515625" style="2" customWidth="1"/>
    <col min="10743" max="10743" width="8.7109375" style="2" customWidth="1"/>
    <col min="10744" max="10744" width="5.28515625" style="2" customWidth="1"/>
    <col min="10745" max="10745" width="8.7109375" style="2" customWidth="1"/>
    <col min="10746" max="10746" width="5.28515625" style="2" customWidth="1"/>
    <col min="10747" max="10747" width="8.7109375" style="2" customWidth="1"/>
    <col min="10748" max="10748" width="5.28515625" style="2" customWidth="1"/>
    <col min="10749" max="10749" width="8.7109375" style="2" customWidth="1"/>
    <col min="10750" max="10750" width="5.28515625" style="2" customWidth="1"/>
    <col min="10751" max="10751" width="8.7109375" style="2" customWidth="1"/>
    <col min="10752" max="10752" width="5.7109375" style="2" customWidth="1"/>
    <col min="10753" max="10753" width="10" style="2" customWidth="1"/>
    <col min="10754" max="10754" width="15.140625" style="2" customWidth="1"/>
    <col min="10755" max="10756" width="16.7109375" style="2" customWidth="1"/>
    <col min="10757" max="10992" width="11.42578125" style="2"/>
    <col min="10993" max="10993" width="7.7109375" style="2" customWidth="1"/>
    <col min="10994" max="10994" width="46.140625" style="2" customWidth="1"/>
    <col min="10995" max="10995" width="9.28515625" style="2" customWidth="1"/>
    <col min="10996" max="10996" width="5.28515625" style="2" customWidth="1"/>
    <col min="10997" max="10997" width="8.7109375" style="2" customWidth="1"/>
    <col min="10998" max="10998" width="5.28515625" style="2" customWidth="1"/>
    <col min="10999" max="10999" width="8.7109375" style="2" customWidth="1"/>
    <col min="11000" max="11000" width="5.28515625" style="2" customWidth="1"/>
    <col min="11001" max="11001" width="8.7109375" style="2" customWidth="1"/>
    <col min="11002" max="11002" width="5.28515625" style="2" customWidth="1"/>
    <col min="11003" max="11003" width="8.7109375" style="2" customWidth="1"/>
    <col min="11004" max="11004" width="5.28515625" style="2" customWidth="1"/>
    <col min="11005" max="11005" width="8.7109375" style="2" customWidth="1"/>
    <col min="11006" max="11006" width="5.28515625" style="2" customWidth="1"/>
    <col min="11007" max="11007" width="8.7109375" style="2" customWidth="1"/>
    <col min="11008" max="11008" width="5.7109375" style="2" customWidth="1"/>
    <col min="11009" max="11009" width="10" style="2" customWidth="1"/>
    <col min="11010" max="11010" width="15.140625" style="2" customWidth="1"/>
    <col min="11011" max="11012" width="16.7109375" style="2" customWidth="1"/>
    <col min="11013" max="11248" width="11.42578125" style="2"/>
    <col min="11249" max="11249" width="7.7109375" style="2" customWidth="1"/>
    <col min="11250" max="11250" width="46.140625" style="2" customWidth="1"/>
    <col min="11251" max="11251" width="9.28515625" style="2" customWidth="1"/>
    <col min="11252" max="11252" width="5.28515625" style="2" customWidth="1"/>
    <col min="11253" max="11253" width="8.7109375" style="2" customWidth="1"/>
    <col min="11254" max="11254" width="5.28515625" style="2" customWidth="1"/>
    <col min="11255" max="11255" width="8.7109375" style="2" customWidth="1"/>
    <col min="11256" max="11256" width="5.28515625" style="2" customWidth="1"/>
    <col min="11257" max="11257" width="8.7109375" style="2" customWidth="1"/>
    <col min="11258" max="11258" width="5.28515625" style="2" customWidth="1"/>
    <col min="11259" max="11259" width="8.7109375" style="2" customWidth="1"/>
    <col min="11260" max="11260" width="5.28515625" style="2" customWidth="1"/>
    <col min="11261" max="11261" width="8.7109375" style="2" customWidth="1"/>
    <col min="11262" max="11262" width="5.28515625" style="2" customWidth="1"/>
    <col min="11263" max="11263" width="8.7109375" style="2" customWidth="1"/>
    <col min="11264" max="11264" width="5.7109375" style="2" customWidth="1"/>
    <col min="11265" max="11265" width="10" style="2" customWidth="1"/>
    <col min="11266" max="11266" width="15.140625" style="2" customWidth="1"/>
    <col min="11267" max="11268" width="16.7109375" style="2" customWidth="1"/>
    <col min="11269" max="11504" width="11.42578125" style="2"/>
    <col min="11505" max="11505" width="7.7109375" style="2" customWidth="1"/>
    <col min="11506" max="11506" width="46.140625" style="2" customWidth="1"/>
    <col min="11507" max="11507" width="9.28515625" style="2" customWidth="1"/>
    <col min="11508" max="11508" width="5.28515625" style="2" customWidth="1"/>
    <col min="11509" max="11509" width="8.7109375" style="2" customWidth="1"/>
    <col min="11510" max="11510" width="5.28515625" style="2" customWidth="1"/>
    <col min="11511" max="11511" width="8.7109375" style="2" customWidth="1"/>
    <col min="11512" max="11512" width="5.28515625" style="2" customWidth="1"/>
    <col min="11513" max="11513" width="8.7109375" style="2" customWidth="1"/>
    <col min="11514" max="11514" width="5.28515625" style="2" customWidth="1"/>
    <col min="11515" max="11515" width="8.7109375" style="2" customWidth="1"/>
    <col min="11516" max="11516" width="5.28515625" style="2" customWidth="1"/>
    <col min="11517" max="11517" width="8.7109375" style="2" customWidth="1"/>
    <col min="11518" max="11518" width="5.28515625" style="2" customWidth="1"/>
    <col min="11519" max="11519" width="8.7109375" style="2" customWidth="1"/>
    <col min="11520" max="11520" width="5.7109375" style="2" customWidth="1"/>
    <col min="11521" max="11521" width="10" style="2" customWidth="1"/>
    <col min="11522" max="11522" width="15.140625" style="2" customWidth="1"/>
    <col min="11523" max="11524" width="16.7109375" style="2" customWidth="1"/>
    <col min="11525" max="11760" width="11.42578125" style="2"/>
    <col min="11761" max="11761" width="7.7109375" style="2" customWidth="1"/>
    <col min="11762" max="11762" width="46.140625" style="2" customWidth="1"/>
    <col min="11763" max="11763" width="9.28515625" style="2" customWidth="1"/>
    <col min="11764" max="11764" width="5.28515625" style="2" customWidth="1"/>
    <col min="11765" max="11765" width="8.7109375" style="2" customWidth="1"/>
    <col min="11766" max="11766" width="5.28515625" style="2" customWidth="1"/>
    <col min="11767" max="11767" width="8.7109375" style="2" customWidth="1"/>
    <col min="11768" max="11768" width="5.28515625" style="2" customWidth="1"/>
    <col min="11769" max="11769" width="8.7109375" style="2" customWidth="1"/>
    <col min="11770" max="11770" width="5.28515625" style="2" customWidth="1"/>
    <col min="11771" max="11771" width="8.7109375" style="2" customWidth="1"/>
    <col min="11772" max="11772" width="5.28515625" style="2" customWidth="1"/>
    <col min="11773" max="11773" width="8.7109375" style="2" customWidth="1"/>
    <col min="11774" max="11774" width="5.28515625" style="2" customWidth="1"/>
    <col min="11775" max="11775" width="8.7109375" style="2" customWidth="1"/>
    <col min="11776" max="11776" width="5.7109375" style="2" customWidth="1"/>
    <col min="11777" max="11777" width="10" style="2" customWidth="1"/>
    <col min="11778" max="11778" width="15.140625" style="2" customWidth="1"/>
    <col min="11779" max="11780" width="16.7109375" style="2" customWidth="1"/>
    <col min="11781" max="12016" width="11.42578125" style="2"/>
    <col min="12017" max="12017" width="7.7109375" style="2" customWidth="1"/>
    <col min="12018" max="12018" width="46.140625" style="2" customWidth="1"/>
    <col min="12019" max="12019" width="9.28515625" style="2" customWidth="1"/>
    <col min="12020" max="12020" width="5.28515625" style="2" customWidth="1"/>
    <col min="12021" max="12021" width="8.7109375" style="2" customWidth="1"/>
    <col min="12022" max="12022" width="5.28515625" style="2" customWidth="1"/>
    <col min="12023" max="12023" width="8.7109375" style="2" customWidth="1"/>
    <col min="12024" max="12024" width="5.28515625" style="2" customWidth="1"/>
    <col min="12025" max="12025" width="8.7109375" style="2" customWidth="1"/>
    <col min="12026" max="12026" width="5.28515625" style="2" customWidth="1"/>
    <col min="12027" max="12027" width="8.7109375" style="2" customWidth="1"/>
    <col min="12028" max="12028" width="5.28515625" style="2" customWidth="1"/>
    <col min="12029" max="12029" width="8.7109375" style="2" customWidth="1"/>
    <col min="12030" max="12030" width="5.28515625" style="2" customWidth="1"/>
    <col min="12031" max="12031" width="8.7109375" style="2" customWidth="1"/>
    <col min="12032" max="12032" width="5.7109375" style="2" customWidth="1"/>
    <col min="12033" max="12033" width="10" style="2" customWidth="1"/>
    <col min="12034" max="12034" width="15.140625" style="2" customWidth="1"/>
    <col min="12035" max="12036" width="16.7109375" style="2" customWidth="1"/>
    <col min="12037" max="12272" width="11.42578125" style="2"/>
    <col min="12273" max="12273" width="7.7109375" style="2" customWidth="1"/>
    <col min="12274" max="12274" width="46.140625" style="2" customWidth="1"/>
    <col min="12275" max="12275" width="9.28515625" style="2" customWidth="1"/>
    <col min="12276" max="12276" width="5.28515625" style="2" customWidth="1"/>
    <col min="12277" max="12277" width="8.7109375" style="2" customWidth="1"/>
    <col min="12278" max="12278" width="5.28515625" style="2" customWidth="1"/>
    <col min="12279" max="12279" width="8.7109375" style="2" customWidth="1"/>
    <col min="12280" max="12280" width="5.28515625" style="2" customWidth="1"/>
    <col min="12281" max="12281" width="8.7109375" style="2" customWidth="1"/>
    <col min="12282" max="12282" width="5.28515625" style="2" customWidth="1"/>
    <col min="12283" max="12283" width="8.7109375" style="2" customWidth="1"/>
    <col min="12284" max="12284" width="5.28515625" style="2" customWidth="1"/>
    <col min="12285" max="12285" width="8.7109375" style="2" customWidth="1"/>
    <col min="12286" max="12286" width="5.28515625" style="2" customWidth="1"/>
    <col min="12287" max="12287" width="8.7109375" style="2" customWidth="1"/>
    <col min="12288" max="12288" width="5.7109375" style="2" customWidth="1"/>
    <col min="12289" max="12289" width="10" style="2" customWidth="1"/>
    <col min="12290" max="12290" width="15.140625" style="2" customWidth="1"/>
    <col min="12291" max="12292" width="16.7109375" style="2" customWidth="1"/>
    <col min="12293" max="12528" width="11.42578125" style="2"/>
    <col min="12529" max="12529" width="7.7109375" style="2" customWidth="1"/>
    <col min="12530" max="12530" width="46.140625" style="2" customWidth="1"/>
    <col min="12531" max="12531" width="9.28515625" style="2" customWidth="1"/>
    <col min="12532" max="12532" width="5.28515625" style="2" customWidth="1"/>
    <col min="12533" max="12533" width="8.7109375" style="2" customWidth="1"/>
    <col min="12534" max="12534" width="5.28515625" style="2" customWidth="1"/>
    <col min="12535" max="12535" width="8.7109375" style="2" customWidth="1"/>
    <col min="12536" max="12536" width="5.28515625" style="2" customWidth="1"/>
    <col min="12537" max="12537" width="8.7109375" style="2" customWidth="1"/>
    <col min="12538" max="12538" width="5.28515625" style="2" customWidth="1"/>
    <col min="12539" max="12539" width="8.7109375" style="2" customWidth="1"/>
    <col min="12540" max="12540" width="5.28515625" style="2" customWidth="1"/>
    <col min="12541" max="12541" width="8.7109375" style="2" customWidth="1"/>
    <col min="12542" max="12542" width="5.28515625" style="2" customWidth="1"/>
    <col min="12543" max="12543" width="8.7109375" style="2" customWidth="1"/>
    <col min="12544" max="12544" width="5.7109375" style="2" customWidth="1"/>
    <col min="12545" max="12545" width="10" style="2" customWidth="1"/>
    <col min="12546" max="12546" width="15.140625" style="2" customWidth="1"/>
    <col min="12547" max="12548" width="16.7109375" style="2" customWidth="1"/>
    <col min="12549" max="12784" width="11.42578125" style="2"/>
    <col min="12785" max="12785" width="7.7109375" style="2" customWidth="1"/>
    <col min="12786" max="12786" width="46.140625" style="2" customWidth="1"/>
    <col min="12787" max="12787" width="9.28515625" style="2" customWidth="1"/>
    <col min="12788" max="12788" width="5.28515625" style="2" customWidth="1"/>
    <col min="12789" max="12789" width="8.7109375" style="2" customWidth="1"/>
    <col min="12790" max="12790" width="5.28515625" style="2" customWidth="1"/>
    <col min="12791" max="12791" width="8.7109375" style="2" customWidth="1"/>
    <col min="12792" max="12792" width="5.28515625" style="2" customWidth="1"/>
    <col min="12793" max="12793" width="8.7109375" style="2" customWidth="1"/>
    <col min="12794" max="12794" width="5.28515625" style="2" customWidth="1"/>
    <col min="12795" max="12795" width="8.7109375" style="2" customWidth="1"/>
    <col min="12796" max="12796" width="5.28515625" style="2" customWidth="1"/>
    <col min="12797" max="12797" width="8.7109375" style="2" customWidth="1"/>
    <col min="12798" max="12798" width="5.28515625" style="2" customWidth="1"/>
    <col min="12799" max="12799" width="8.7109375" style="2" customWidth="1"/>
    <col min="12800" max="12800" width="5.7109375" style="2" customWidth="1"/>
    <col min="12801" max="12801" width="10" style="2" customWidth="1"/>
    <col min="12802" max="12802" width="15.140625" style="2" customWidth="1"/>
    <col min="12803" max="12804" width="16.7109375" style="2" customWidth="1"/>
    <col min="12805" max="13040" width="11.42578125" style="2"/>
    <col min="13041" max="13041" width="7.7109375" style="2" customWidth="1"/>
    <col min="13042" max="13042" width="46.140625" style="2" customWidth="1"/>
    <col min="13043" max="13043" width="9.28515625" style="2" customWidth="1"/>
    <col min="13044" max="13044" width="5.28515625" style="2" customWidth="1"/>
    <col min="13045" max="13045" width="8.7109375" style="2" customWidth="1"/>
    <col min="13046" max="13046" width="5.28515625" style="2" customWidth="1"/>
    <col min="13047" max="13047" width="8.7109375" style="2" customWidth="1"/>
    <col min="13048" max="13048" width="5.28515625" style="2" customWidth="1"/>
    <col min="13049" max="13049" width="8.7109375" style="2" customWidth="1"/>
    <col min="13050" max="13050" width="5.28515625" style="2" customWidth="1"/>
    <col min="13051" max="13051" width="8.7109375" style="2" customWidth="1"/>
    <col min="13052" max="13052" width="5.28515625" style="2" customWidth="1"/>
    <col min="13053" max="13053" width="8.7109375" style="2" customWidth="1"/>
    <col min="13054" max="13054" width="5.28515625" style="2" customWidth="1"/>
    <col min="13055" max="13055" width="8.7109375" style="2" customWidth="1"/>
    <col min="13056" max="13056" width="5.7109375" style="2" customWidth="1"/>
    <col min="13057" max="13057" width="10" style="2" customWidth="1"/>
    <col min="13058" max="13058" width="15.140625" style="2" customWidth="1"/>
    <col min="13059" max="13060" width="16.7109375" style="2" customWidth="1"/>
    <col min="13061" max="13296" width="11.42578125" style="2"/>
    <col min="13297" max="13297" width="7.7109375" style="2" customWidth="1"/>
    <col min="13298" max="13298" width="46.140625" style="2" customWidth="1"/>
    <col min="13299" max="13299" width="9.28515625" style="2" customWidth="1"/>
    <col min="13300" max="13300" width="5.28515625" style="2" customWidth="1"/>
    <col min="13301" max="13301" width="8.7109375" style="2" customWidth="1"/>
    <col min="13302" max="13302" width="5.28515625" style="2" customWidth="1"/>
    <col min="13303" max="13303" width="8.7109375" style="2" customWidth="1"/>
    <col min="13304" max="13304" width="5.28515625" style="2" customWidth="1"/>
    <col min="13305" max="13305" width="8.7109375" style="2" customWidth="1"/>
    <col min="13306" max="13306" width="5.28515625" style="2" customWidth="1"/>
    <col min="13307" max="13307" width="8.7109375" style="2" customWidth="1"/>
    <col min="13308" max="13308" width="5.28515625" style="2" customWidth="1"/>
    <col min="13309" max="13309" width="8.7109375" style="2" customWidth="1"/>
    <col min="13310" max="13310" width="5.28515625" style="2" customWidth="1"/>
    <col min="13311" max="13311" width="8.7109375" style="2" customWidth="1"/>
    <col min="13312" max="13312" width="5.7109375" style="2" customWidth="1"/>
    <col min="13313" max="13313" width="10" style="2" customWidth="1"/>
    <col min="13314" max="13314" width="15.140625" style="2" customWidth="1"/>
    <col min="13315" max="13316" width="16.7109375" style="2" customWidth="1"/>
    <col min="13317" max="13552" width="11.42578125" style="2"/>
    <col min="13553" max="13553" width="7.7109375" style="2" customWidth="1"/>
    <col min="13554" max="13554" width="46.140625" style="2" customWidth="1"/>
    <col min="13555" max="13555" width="9.28515625" style="2" customWidth="1"/>
    <col min="13556" max="13556" width="5.28515625" style="2" customWidth="1"/>
    <col min="13557" max="13557" width="8.7109375" style="2" customWidth="1"/>
    <col min="13558" max="13558" width="5.28515625" style="2" customWidth="1"/>
    <col min="13559" max="13559" width="8.7109375" style="2" customWidth="1"/>
    <col min="13560" max="13560" width="5.28515625" style="2" customWidth="1"/>
    <col min="13561" max="13561" width="8.7109375" style="2" customWidth="1"/>
    <col min="13562" max="13562" width="5.28515625" style="2" customWidth="1"/>
    <col min="13563" max="13563" width="8.7109375" style="2" customWidth="1"/>
    <col min="13564" max="13564" width="5.28515625" style="2" customWidth="1"/>
    <col min="13565" max="13565" width="8.7109375" style="2" customWidth="1"/>
    <col min="13566" max="13566" width="5.28515625" style="2" customWidth="1"/>
    <col min="13567" max="13567" width="8.7109375" style="2" customWidth="1"/>
    <col min="13568" max="13568" width="5.7109375" style="2" customWidth="1"/>
    <col min="13569" max="13569" width="10" style="2" customWidth="1"/>
    <col min="13570" max="13570" width="15.140625" style="2" customWidth="1"/>
    <col min="13571" max="13572" width="16.7109375" style="2" customWidth="1"/>
    <col min="13573" max="13808" width="11.42578125" style="2"/>
    <col min="13809" max="13809" width="7.7109375" style="2" customWidth="1"/>
    <col min="13810" max="13810" width="46.140625" style="2" customWidth="1"/>
    <col min="13811" max="13811" width="9.28515625" style="2" customWidth="1"/>
    <col min="13812" max="13812" width="5.28515625" style="2" customWidth="1"/>
    <col min="13813" max="13813" width="8.7109375" style="2" customWidth="1"/>
    <col min="13814" max="13814" width="5.28515625" style="2" customWidth="1"/>
    <col min="13815" max="13815" width="8.7109375" style="2" customWidth="1"/>
    <col min="13816" max="13816" width="5.28515625" style="2" customWidth="1"/>
    <col min="13817" max="13817" width="8.7109375" style="2" customWidth="1"/>
    <col min="13818" max="13818" width="5.28515625" style="2" customWidth="1"/>
    <col min="13819" max="13819" width="8.7109375" style="2" customWidth="1"/>
    <col min="13820" max="13820" width="5.28515625" style="2" customWidth="1"/>
    <col min="13821" max="13821" width="8.7109375" style="2" customWidth="1"/>
    <col min="13822" max="13822" width="5.28515625" style="2" customWidth="1"/>
    <col min="13823" max="13823" width="8.7109375" style="2" customWidth="1"/>
    <col min="13824" max="13824" width="5.7109375" style="2" customWidth="1"/>
    <col min="13825" max="13825" width="10" style="2" customWidth="1"/>
    <col min="13826" max="13826" width="15.140625" style="2" customWidth="1"/>
    <col min="13827" max="13828" width="16.7109375" style="2" customWidth="1"/>
    <col min="13829" max="14064" width="11.42578125" style="2"/>
    <col min="14065" max="14065" width="7.7109375" style="2" customWidth="1"/>
    <col min="14066" max="14066" width="46.140625" style="2" customWidth="1"/>
    <col min="14067" max="14067" width="9.28515625" style="2" customWidth="1"/>
    <col min="14068" max="14068" width="5.28515625" style="2" customWidth="1"/>
    <col min="14069" max="14069" width="8.7109375" style="2" customWidth="1"/>
    <col min="14070" max="14070" width="5.28515625" style="2" customWidth="1"/>
    <col min="14071" max="14071" width="8.7109375" style="2" customWidth="1"/>
    <col min="14072" max="14072" width="5.28515625" style="2" customWidth="1"/>
    <col min="14073" max="14073" width="8.7109375" style="2" customWidth="1"/>
    <col min="14074" max="14074" width="5.28515625" style="2" customWidth="1"/>
    <col min="14075" max="14075" width="8.7109375" style="2" customWidth="1"/>
    <col min="14076" max="14076" width="5.28515625" style="2" customWidth="1"/>
    <col min="14077" max="14077" width="8.7109375" style="2" customWidth="1"/>
    <col min="14078" max="14078" width="5.28515625" style="2" customWidth="1"/>
    <col min="14079" max="14079" width="8.7109375" style="2" customWidth="1"/>
    <col min="14080" max="14080" width="5.7109375" style="2" customWidth="1"/>
    <col min="14081" max="14081" width="10" style="2" customWidth="1"/>
    <col min="14082" max="14082" width="15.140625" style="2" customWidth="1"/>
    <col min="14083" max="14084" width="16.7109375" style="2" customWidth="1"/>
    <col min="14085" max="14320" width="11.42578125" style="2"/>
    <col min="14321" max="14321" width="7.7109375" style="2" customWidth="1"/>
    <col min="14322" max="14322" width="46.140625" style="2" customWidth="1"/>
    <col min="14323" max="14323" width="9.28515625" style="2" customWidth="1"/>
    <col min="14324" max="14324" width="5.28515625" style="2" customWidth="1"/>
    <col min="14325" max="14325" width="8.7109375" style="2" customWidth="1"/>
    <col min="14326" max="14326" width="5.28515625" style="2" customWidth="1"/>
    <col min="14327" max="14327" width="8.7109375" style="2" customWidth="1"/>
    <col min="14328" max="14328" width="5.28515625" style="2" customWidth="1"/>
    <col min="14329" max="14329" width="8.7109375" style="2" customWidth="1"/>
    <col min="14330" max="14330" width="5.28515625" style="2" customWidth="1"/>
    <col min="14331" max="14331" width="8.7109375" style="2" customWidth="1"/>
    <col min="14332" max="14332" width="5.28515625" style="2" customWidth="1"/>
    <col min="14333" max="14333" width="8.7109375" style="2" customWidth="1"/>
    <col min="14334" max="14334" width="5.28515625" style="2" customWidth="1"/>
    <col min="14335" max="14335" width="8.7109375" style="2" customWidth="1"/>
    <col min="14336" max="14336" width="5.7109375" style="2" customWidth="1"/>
    <col min="14337" max="14337" width="10" style="2" customWidth="1"/>
    <col min="14338" max="14338" width="15.140625" style="2" customWidth="1"/>
    <col min="14339" max="14340" width="16.7109375" style="2" customWidth="1"/>
    <col min="14341" max="14576" width="11.42578125" style="2"/>
    <col min="14577" max="14577" width="7.7109375" style="2" customWidth="1"/>
    <col min="14578" max="14578" width="46.140625" style="2" customWidth="1"/>
    <col min="14579" max="14579" width="9.28515625" style="2" customWidth="1"/>
    <col min="14580" max="14580" width="5.28515625" style="2" customWidth="1"/>
    <col min="14581" max="14581" width="8.7109375" style="2" customWidth="1"/>
    <col min="14582" max="14582" width="5.28515625" style="2" customWidth="1"/>
    <col min="14583" max="14583" width="8.7109375" style="2" customWidth="1"/>
    <col min="14584" max="14584" width="5.28515625" style="2" customWidth="1"/>
    <col min="14585" max="14585" width="8.7109375" style="2" customWidth="1"/>
    <col min="14586" max="14586" width="5.28515625" style="2" customWidth="1"/>
    <col min="14587" max="14587" width="8.7109375" style="2" customWidth="1"/>
    <col min="14588" max="14588" width="5.28515625" style="2" customWidth="1"/>
    <col min="14589" max="14589" width="8.7109375" style="2" customWidth="1"/>
    <col min="14590" max="14590" width="5.28515625" style="2" customWidth="1"/>
    <col min="14591" max="14591" width="8.7109375" style="2" customWidth="1"/>
    <col min="14592" max="14592" width="5.7109375" style="2" customWidth="1"/>
    <col min="14593" max="14593" width="10" style="2" customWidth="1"/>
    <col min="14594" max="14594" width="15.140625" style="2" customWidth="1"/>
    <col min="14595" max="14596" width="16.7109375" style="2" customWidth="1"/>
    <col min="14597" max="14832" width="11.42578125" style="2"/>
    <col min="14833" max="14833" width="7.7109375" style="2" customWidth="1"/>
    <col min="14834" max="14834" width="46.140625" style="2" customWidth="1"/>
    <col min="14835" max="14835" width="9.28515625" style="2" customWidth="1"/>
    <col min="14836" max="14836" width="5.28515625" style="2" customWidth="1"/>
    <col min="14837" max="14837" width="8.7109375" style="2" customWidth="1"/>
    <col min="14838" max="14838" width="5.28515625" style="2" customWidth="1"/>
    <col min="14839" max="14839" width="8.7109375" style="2" customWidth="1"/>
    <col min="14840" max="14840" width="5.28515625" style="2" customWidth="1"/>
    <col min="14841" max="14841" width="8.7109375" style="2" customWidth="1"/>
    <col min="14842" max="14842" width="5.28515625" style="2" customWidth="1"/>
    <col min="14843" max="14843" width="8.7109375" style="2" customWidth="1"/>
    <col min="14844" max="14844" width="5.28515625" style="2" customWidth="1"/>
    <col min="14845" max="14845" width="8.7109375" style="2" customWidth="1"/>
    <col min="14846" max="14846" width="5.28515625" style="2" customWidth="1"/>
    <col min="14847" max="14847" width="8.7109375" style="2" customWidth="1"/>
    <col min="14848" max="14848" width="5.7109375" style="2" customWidth="1"/>
    <col min="14849" max="14849" width="10" style="2" customWidth="1"/>
    <col min="14850" max="14850" width="15.140625" style="2" customWidth="1"/>
    <col min="14851" max="14852" width="16.7109375" style="2" customWidth="1"/>
    <col min="14853" max="15088" width="11.42578125" style="2"/>
    <col min="15089" max="15089" width="7.7109375" style="2" customWidth="1"/>
    <col min="15090" max="15090" width="46.140625" style="2" customWidth="1"/>
    <col min="15091" max="15091" width="9.28515625" style="2" customWidth="1"/>
    <col min="15092" max="15092" width="5.28515625" style="2" customWidth="1"/>
    <col min="15093" max="15093" width="8.7109375" style="2" customWidth="1"/>
    <col min="15094" max="15094" width="5.28515625" style="2" customWidth="1"/>
    <col min="15095" max="15095" width="8.7109375" style="2" customWidth="1"/>
    <col min="15096" max="15096" width="5.28515625" style="2" customWidth="1"/>
    <col min="15097" max="15097" width="8.7109375" style="2" customWidth="1"/>
    <col min="15098" max="15098" width="5.28515625" style="2" customWidth="1"/>
    <col min="15099" max="15099" width="8.7109375" style="2" customWidth="1"/>
    <col min="15100" max="15100" width="5.28515625" style="2" customWidth="1"/>
    <col min="15101" max="15101" width="8.7109375" style="2" customWidth="1"/>
    <col min="15102" max="15102" width="5.28515625" style="2" customWidth="1"/>
    <col min="15103" max="15103" width="8.7109375" style="2" customWidth="1"/>
    <col min="15104" max="15104" width="5.7109375" style="2" customWidth="1"/>
    <col min="15105" max="15105" width="10" style="2" customWidth="1"/>
    <col min="15106" max="15106" width="15.140625" style="2" customWidth="1"/>
    <col min="15107" max="15108" width="16.7109375" style="2" customWidth="1"/>
    <col min="15109" max="15344" width="11.42578125" style="2"/>
    <col min="15345" max="15345" width="7.7109375" style="2" customWidth="1"/>
    <col min="15346" max="15346" width="46.140625" style="2" customWidth="1"/>
    <col min="15347" max="15347" width="9.28515625" style="2" customWidth="1"/>
    <col min="15348" max="15348" width="5.28515625" style="2" customWidth="1"/>
    <col min="15349" max="15349" width="8.7109375" style="2" customWidth="1"/>
    <col min="15350" max="15350" width="5.28515625" style="2" customWidth="1"/>
    <col min="15351" max="15351" width="8.7109375" style="2" customWidth="1"/>
    <col min="15352" max="15352" width="5.28515625" style="2" customWidth="1"/>
    <col min="15353" max="15353" width="8.7109375" style="2" customWidth="1"/>
    <col min="15354" max="15354" width="5.28515625" style="2" customWidth="1"/>
    <col min="15355" max="15355" width="8.7109375" style="2" customWidth="1"/>
    <col min="15356" max="15356" width="5.28515625" style="2" customWidth="1"/>
    <col min="15357" max="15357" width="8.7109375" style="2" customWidth="1"/>
    <col min="15358" max="15358" width="5.28515625" style="2" customWidth="1"/>
    <col min="15359" max="15359" width="8.7109375" style="2" customWidth="1"/>
    <col min="15360" max="15360" width="5.7109375" style="2" customWidth="1"/>
    <col min="15361" max="15361" width="10" style="2" customWidth="1"/>
    <col min="15362" max="15362" width="15.140625" style="2" customWidth="1"/>
    <col min="15363" max="15364" width="16.7109375" style="2" customWidth="1"/>
    <col min="15365" max="15600" width="11.42578125" style="2"/>
    <col min="15601" max="15601" width="7.7109375" style="2" customWidth="1"/>
    <col min="15602" max="15602" width="46.140625" style="2" customWidth="1"/>
    <col min="15603" max="15603" width="9.28515625" style="2" customWidth="1"/>
    <col min="15604" max="15604" width="5.28515625" style="2" customWidth="1"/>
    <col min="15605" max="15605" width="8.7109375" style="2" customWidth="1"/>
    <col min="15606" max="15606" width="5.28515625" style="2" customWidth="1"/>
    <col min="15607" max="15607" width="8.7109375" style="2" customWidth="1"/>
    <col min="15608" max="15608" width="5.28515625" style="2" customWidth="1"/>
    <col min="15609" max="15609" width="8.7109375" style="2" customWidth="1"/>
    <col min="15610" max="15610" width="5.28515625" style="2" customWidth="1"/>
    <col min="15611" max="15611" width="8.7109375" style="2" customWidth="1"/>
    <col min="15612" max="15612" width="5.28515625" style="2" customWidth="1"/>
    <col min="15613" max="15613" width="8.7109375" style="2" customWidth="1"/>
    <col min="15614" max="15614" width="5.28515625" style="2" customWidth="1"/>
    <col min="15615" max="15615" width="8.7109375" style="2" customWidth="1"/>
    <col min="15616" max="15616" width="5.7109375" style="2" customWidth="1"/>
    <col min="15617" max="15617" width="10" style="2" customWidth="1"/>
    <col min="15618" max="15618" width="15.140625" style="2" customWidth="1"/>
    <col min="15619" max="15620" width="16.7109375" style="2" customWidth="1"/>
    <col min="15621" max="15856" width="11.42578125" style="2"/>
    <col min="15857" max="15857" width="7.7109375" style="2" customWidth="1"/>
    <col min="15858" max="15858" width="46.140625" style="2" customWidth="1"/>
    <col min="15859" max="15859" width="9.28515625" style="2" customWidth="1"/>
    <col min="15860" max="15860" width="5.28515625" style="2" customWidth="1"/>
    <col min="15861" max="15861" width="8.7109375" style="2" customWidth="1"/>
    <col min="15862" max="15862" width="5.28515625" style="2" customWidth="1"/>
    <col min="15863" max="15863" width="8.7109375" style="2" customWidth="1"/>
    <col min="15864" max="15864" width="5.28515625" style="2" customWidth="1"/>
    <col min="15865" max="15865" width="8.7109375" style="2" customWidth="1"/>
    <col min="15866" max="15866" width="5.28515625" style="2" customWidth="1"/>
    <col min="15867" max="15867" width="8.7109375" style="2" customWidth="1"/>
    <col min="15868" max="15868" width="5.28515625" style="2" customWidth="1"/>
    <col min="15869" max="15869" width="8.7109375" style="2" customWidth="1"/>
    <col min="15870" max="15870" width="5.28515625" style="2" customWidth="1"/>
    <col min="15871" max="15871" width="8.7109375" style="2" customWidth="1"/>
    <col min="15872" max="15872" width="5.7109375" style="2" customWidth="1"/>
    <col min="15873" max="15873" width="10" style="2" customWidth="1"/>
    <col min="15874" max="15874" width="15.140625" style="2" customWidth="1"/>
    <col min="15875" max="15876" width="16.7109375" style="2" customWidth="1"/>
    <col min="15877" max="16112" width="11.42578125" style="2"/>
    <col min="16113" max="16113" width="7.7109375" style="2" customWidth="1"/>
    <col min="16114" max="16114" width="46.140625" style="2" customWidth="1"/>
    <col min="16115" max="16115" width="9.28515625" style="2" customWidth="1"/>
    <col min="16116" max="16116" width="5.28515625" style="2" customWidth="1"/>
    <col min="16117" max="16117" width="8.7109375" style="2" customWidth="1"/>
    <col min="16118" max="16118" width="5.28515625" style="2" customWidth="1"/>
    <col min="16119" max="16119" width="8.7109375" style="2" customWidth="1"/>
    <col min="16120" max="16120" width="5.28515625" style="2" customWidth="1"/>
    <col min="16121" max="16121" width="8.7109375" style="2" customWidth="1"/>
    <col min="16122" max="16122" width="5.28515625" style="2" customWidth="1"/>
    <col min="16123" max="16123" width="8.7109375" style="2" customWidth="1"/>
    <col min="16124" max="16124" width="5.28515625" style="2" customWidth="1"/>
    <col min="16125" max="16125" width="8.7109375" style="2" customWidth="1"/>
    <col min="16126" max="16126" width="5.28515625" style="2" customWidth="1"/>
    <col min="16127" max="16127" width="8.7109375" style="2" customWidth="1"/>
    <col min="16128" max="16128" width="5.7109375" style="2" customWidth="1"/>
    <col min="16129" max="16129" width="10" style="2" customWidth="1"/>
    <col min="16130" max="16130" width="15.140625" style="2" customWidth="1"/>
    <col min="16131" max="16132" width="16.7109375" style="2" customWidth="1"/>
    <col min="16133" max="16384" width="11.42578125" style="2"/>
  </cols>
  <sheetData>
    <row r="1" spans="1:8" x14ac:dyDescent="0.2">
      <c r="A1" s="118"/>
      <c r="B1" s="54"/>
      <c r="C1" s="45"/>
      <c r="D1" s="67"/>
      <c r="E1" s="68"/>
      <c r="F1" s="69"/>
      <c r="G1" s="132"/>
    </row>
    <row r="2" spans="1:8" s="3" customFormat="1" x14ac:dyDescent="0.2">
      <c r="A2" s="55" t="s">
        <v>6</v>
      </c>
      <c r="B2" s="55" t="s">
        <v>9</v>
      </c>
      <c r="C2" s="46" t="s">
        <v>3</v>
      </c>
      <c r="D2" s="70" t="s">
        <v>0</v>
      </c>
      <c r="E2" s="71" t="s">
        <v>4</v>
      </c>
      <c r="F2" s="72" t="s">
        <v>1</v>
      </c>
      <c r="G2" s="130" t="s">
        <v>2</v>
      </c>
      <c r="H2" s="7"/>
    </row>
    <row r="3" spans="1:8" s="3" customFormat="1" x14ac:dyDescent="0.2">
      <c r="A3" s="56" t="s">
        <v>102</v>
      </c>
      <c r="B3" s="56" t="s">
        <v>5</v>
      </c>
      <c r="C3" s="47"/>
      <c r="D3" s="73"/>
      <c r="E3" s="74"/>
      <c r="F3" s="75" t="s">
        <v>103</v>
      </c>
      <c r="G3" s="131" t="s">
        <v>103</v>
      </c>
      <c r="H3" s="7"/>
    </row>
    <row r="4" spans="1:8" s="3" customFormat="1" ht="13.5" thickBot="1" x14ac:dyDescent="0.25">
      <c r="A4" s="119"/>
      <c r="B4" s="57"/>
      <c r="C4" s="4"/>
      <c r="D4" s="76"/>
      <c r="E4" s="77"/>
      <c r="F4" s="78"/>
      <c r="G4" s="133"/>
      <c r="H4" s="7"/>
    </row>
    <row r="5" spans="1:8" s="3" customFormat="1" x14ac:dyDescent="0.2">
      <c r="A5" s="119"/>
      <c r="B5" s="58"/>
      <c r="C5" s="48" t="s">
        <v>101</v>
      </c>
      <c r="D5" s="80"/>
      <c r="E5" s="77"/>
      <c r="F5" s="81"/>
      <c r="G5" s="133"/>
      <c r="H5" s="7"/>
    </row>
    <row r="6" spans="1:8" s="3" customFormat="1" ht="13.5" thickBot="1" x14ac:dyDescent="0.25">
      <c r="A6" s="119"/>
      <c r="B6" s="58"/>
      <c r="C6" s="49" t="s">
        <v>140</v>
      </c>
      <c r="D6" s="80"/>
      <c r="E6" s="77"/>
      <c r="F6" s="81"/>
      <c r="G6" s="133"/>
      <c r="H6" s="7"/>
    </row>
    <row r="7" spans="1:8" s="3" customFormat="1" ht="38.25" x14ac:dyDescent="0.2">
      <c r="A7" s="119"/>
      <c r="B7" s="59"/>
      <c r="C7" s="4" t="s">
        <v>105</v>
      </c>
      <c r="D7" s="76"/>
      <c r="E7" s="77"/>
      <c r="F7" s="81"/>
      <c r="G7" s="133"/>
      <c r="H7" s="7"/>
    </row>
    <row r="8" spans="1:8" s="3" customFormat="1" x14ac:dyDescent="0.2">
      <c r="A8" s="120"/>
      <c r="B8" s="57"/>
      <c r="C8" s="20"/>
      <c r="D8" s="76"/>
      <c r="E8" s="82"/>
      <c r="F8" s="78"/>
      <c r="G8" s="134"/>
      <c r="H8" s="7"/>
    </row>
    <row r="9" spans="1:8" s="3" customFormat="1" x14ac:dyDescent="0.2">
      <c r="A9" s="120">
        <f>(IF(E9=0,0))+IF(E9&gt;0,1+MAX(A$1:A8))</f>
        <v>0</v>
      </c>
      <c r="B9" s="57"/>
      <c r="C9" s="19" t="s">
        <v>137</v>
      </c>
      <c r="D9" s="76"/>
      <c r="E9" s="77"/>
      <c r="F9" s="81"/>
      <c r="G9" s="134"/>
      <c r="H9" s="8"/>
    </row>
    <row r="10" spans="1:8" s="3" customFormat="1" x14ac:dyDescent="0.2">
      <c r="A10" s="120">
        <f>(IF(E10=0,0))+IF(E10&gt;0,1+MAX(A$1:A9))</f>
        <v>0</v>
      </c>
      <c r="B10" s="57"/>
      <c r="C10" s="9"/>
      <c r="D10" s="76"/>
      <c r="E10" s="77"/>
      <c r="F10" s="81"/>
      <c r="G10" s="134"/>
      <c r="H10" s="7"/>
    </row>
    <row r="11" spans="1:8" s="3" customFormat="1" x14ac:dyDescent="0.2">
      <c r="A11" s="120">
        <f>(IF(E11=0,0))+IF(E11&gt;0,1+MAX(A$1:A10))</f>
        <v>0</v>
      </c>
      <c r="B11" s="60" t="s">
        <v>68</v>
      </c>
      <c r="C11" s="37" t="s">
        <v>72</v>
      </c>
      <c r="D11" s="85"/>
      <c r="E11" s="90"/>
      <c r="F11" s="92"/>
      <c r="G11" s="134">
        <f t="shared" ref="G11:G21" si="0">+E11*F11</f>
        <v>0</v>
      </c>
      <c r="H11" s="7"/>
    </row>
    <row r="12" spans="1:8" s="3" customFormat="1" x14ac:dyDescent="0.2">
      <c r="A12" s="120">
        <f>(IF(E12=0,0))+IF(E12&gt;0,1+MAX(A$1:A11))</f>
        <v>0</v>
      </c>
      <c r="B12" s="60"/>
      <c r="C12" s="37"/>
      <c r="D12" s="85"/>
      <c r="E12" s="90"/>
      <c r="F12" s="92"/>
      <c r="G12" s="134">
        <f t="shared" si="0"/>
        <v>0</v>
      </c>
      <c r="H12" s="7"/>
    </row>
    <row r="13" spans="1:8" s="3" customFormat="1" x14ac:dyDescent="0.2">
      <c r="A13" s="120">
        <f>(IF(E13=0,0))+IF(E13&gt;0,1+MAX(A$1:A12))</f>
        <v>0</v>
      </c>
      <c r="B13" s="60" t="s">
        <v>69</v>
      </c>
      <c r="C13" s="30" t="s">
        <v>75</v>
      </c>
      <c r="D13" s="85"/>
      <c r="E13" s="90"/>
      <c r="F13" s="92"/>
      <c r="G13" s="134">
        <f t="shared" si="0"/>
        <v>0</v>
      </c>
      <c r="H13" s="7"/>
    </row>
    <row r="14" spans="1:8" s="3" customFormat="1" x14ac:dyDescent="0.2">
      <c r="A14" s="120">
        <f>(IF(E14=0,0))+IF(E14&gt;0,1+MAX(A$1:A13))</f>
        <v>0</v>
      </c>
      <c r="B14" s="60"/>
      <c r="C14" s="10"/>
      <c r="D14" s="85"/>
      <c r="E14" s="100"/>
      <c r="F14" s="92"/>
      <c r="G14" s="134">
        <f t="shared" si="0"/>
        <v>0</v>
      </c>
      <c r="H14" s="7"/>
    </row>
    <row r="15" spans="1:8" s="3" customFormat="1" x14ac:dyDescent="0.2">
      <c r="A15" s="120">
        <f>(IF(E15=0,0))+IF(E15&gt;0,1+MAX(A$1:A14))</f>
        <v>0</v>
      </c>
      <c r="B15" s="60" t="s">
        <v>112</v>
      </c>
      <c r="C15" s="27" t="s">
        <v>76</v>
      </c>
      <c r="D15" s="85"/>
      <c r="E15" s="90"/>
      <c r="F15" s="92"/>
      <c r="G15" s="134">
        <f t="shared" si="0"/>
        <v>0</v>
      </c>
      <c r="H15" s="7"/>
    </row>
    <row r="16" spans="1:8" s="3" customFormat="1" x14ac:dyDescent="0.2">
      <c r="A16" s="120">
        <f>(IF(E16=0,0))+IF(E16&gt;0,1+MAX(A$1:A15))</f>
        <v>1</v>
      </c>
      <c r="B16" s="61"/>
      <c r="C16" s="40" t="s">
        <v>17</v>
      </c>
      <c r="D16" s="85" t="s">
        <v>8</v>
      </c>
      <c r="E16" s="96">
        <v>1</v>
      </c>
      <c r="F16" s="97"/>
      <c r="G16" s="134">
        <f t="shared" si="0"/>
        <v>0</v>
      </c>
      <c r="H16" s="7"/>
    </row>
    <row r="17" spans="1:8" s="3" customFormat="1" x14ac:dyDescent="0.2">
      <c r="A17" s="120">
        <f>(IF(E17=0,0))+IF(E17&gt;0,1+MAX(A$1:A16))</f>
        <v>0</v>
      </c>
      <c r="B17" s="61"/>
      <c r="C17" s="17"/>
      <c r="D17" s="85"/>
      <c r="E17" s="90"/>
      <c r="F17" s="92"/>
      <c r="G17" s="134">
        <f t="shared" si="0"/>
        <v>0</v>
      </c>
      <c r="H17" s="7"/>
    </row>
    <row r="18" spans="1:8" s="3" customFormat="1" x14ac:dyDescent="0.2">
      <c r="A18" s="120">
        <f>(IF(E18=0,0))+IF(E18&gt;0,1+MAX(A$1:A17))</f>
        <v>0</v>
      </c>
      <c r="B18" s="60" t="s">
        <v>85</v>
      </c>
      <c r="C18" s="21" t="s">
        <v>86</v>
      </c>
      <c r="D18" s="85"/>
      <c r="E18" s="100"/>
      <c r="F18" s="92"/>
      <c r="G18" s="134">
        <f t="shared" si="0"/>
        <v>0</v>
      </c>
      <c r="H18" s="7"/>
    </row>
    <row r="19" spans="1:8" s="3" customFormat="1" x14ac:dyDescent="0.2">
      <c r="A19" s="120">
        <f>(IF(E19=0,0))+IF(E19&gt;0,1+MAX(A$1:A18))</f>
        <v>0</v>
      </c>
      <c r="B19" s="60"/>
      <c r="C19" s="21"/>
      <c r="D19" s="85"/>
      <c r="E19" s="100"/>
      <c r="F19" s="92"/>
      <c r="G19" s="134">
        <f t="shared" si="0"/>
        <v>0</v>
      </c>
      <c r="H19" s="7"/>
    </row>
    <row r="20" spans="1:8" s="3" customFormat="1" ht="25.5" x14ac:dyDescent="0.2">
      <c r="A20" s="120">
        <f>(IF(E20=0,0))+IF(E20&gt;0,1+MAX(A$1:A19))</f>
        <v>2</v>
      </c>
      <c r="B20" s="60"/>
      <c r="C20" s="125" t="s">
        <v>12</v>
      </c>
      <c r="D20" s="85" t="s">
        <v>8</v>
      </c>
      <c r="E20" s="90">
        <v>1</v>
      </c>
      <c r="F20" s="92"/>
      <c r="G20" s="134">
        <f t="shared" si="0"/>
        <v>0</v>
      </c>
      <c r="H20" s="7"/>
    </row>
    <row r="21" spans="1:8" s="3" customFormat="1" x14ac:dyDescent="0.2">
      <c r="A21" s="120">
        <f>(IF(E21=0,0))+IF(E21&gt;0,1+MAX(A$1:A20))</f>
        <v>0</v>
      </c>
      <c r="B21" s="60"/>
      <c r="C21" s="21"/>
      <c r="D21" s="85"/>
      <c r="E21" s="90"/>
      <c r="F21" s="92"/>
      <c r="G21" s="134">
        <f t="shared" si="0"/>
        <v>0</v>
      </c>
      <c r="H21" s="7"/>
    </row>
    <row r="22" spans="1:8" s="3" customFormat="1" x14ac:dyDescent="0.2">
      <c r="A22" s="120">
        <f>(IF(E22=0,0))+IF(E22&gt;0,1+MAX(A$1:A21))</f>
        <v>0</v>
      </c>
      <c r="B22" s="60"/>
      <c r="C22" s="25"/>
      <c r="D22" s="85"/>
      <c r="E22" s="90"/>
      <c r="F22" s="92"/>
      <c r="G22" s="134"/>
      <c r="H22" s="7"/>
    </row>
    <row r="23" spans="1:8" s="3" customFormat="1" ht="31.5" customHeight="1" x14ac:dyDescent="0.2">
      <c r="A23" s="120">
        <f>(IF(E23=0,0))+IF(E23&gt;0,1+MAX(A$1:A22))</f>
        <v>0</v>
      </c>
      <c r="B23" s="60"/>
      <c r="C23" s="53" t="str">
        <f>" Sous Total H.T. - "&amp;C9</f>
        <v xml:space="preserve"> Sous Total H.T. - Encadrement du tableau "Le mariage de la vierge"</v>
      </c>
      <c r="D23" s="93"/>
      <c r="E23" s="94"/>
      <c r="F23" s="95"/>
      <c r="G23" s="136">
        <f>SUM(G9:G21)</f>
        <v>0</v>
      </c>
      <c r="H23" s="7"/>
    </row>
    <row r="24" spans="1:8" s="3" customFormat="1" x14ac:dyDescent="0.2">
      <c r="A24" s="120">
        <f>(IF(E24=0,0))+IF(E24&gt;0,1+MAX(A$1:A23))</f>
        <v>0</v>
      </c>
      <c r="B24" s="57"/>
      <c r="C24" s="19" t="s">
        <v>11</v>
      </c>
      <c r="D24" s="76"/>
      <c r="E24" s="77"/>
      <c r="F24" s="81"/>
      <c r="G24" s="134"/>
      <c r="H24" s="8"/>
    </row>
    <row r="25" spans="1:8" s="3" customFormat="1" x14ac:dyDescent="0.2">
      <c r="A25" s="120">
        <f>(IF(E25=0,0))+IF(E25&gt;0,1+MAX(A$1:A24))</f>
        <v>0</v>
      </c>
      <c r="B25" s="57"/>
      <c r="C25" s="9"/>
      <c r="D25" s="76"/>
      <c r="E25" s="77"/>
      <c r="F25" s="81"/>
      <c r="G25" s="134"/>
      <c r="H25" s="7"/>
    </row>
    <row r="26" spans="1:8" s="3" customFormat="1" x14ac:dyDescent="0.2">
      <c r="A26" s="120">
        <f>(IF(E26=0,0))+IF(E26&gt;0,1+MAX(A$1:A25))</f>
        <v>0</v>
      </c>
      <c r="B26" s="60" t="s">
        <v>68</v>
      </c>
      <c r="C26" s="37" t="s">
        <v>72</v>
      </c>
      <c r="D26" s="85"/>
      <c r="E26" s="90"/>
      <c r="F26" s="92"/>
      <c r="G26" s="134">
        <f t="shared" ref="G26:G50" si="1">+E26*F26</f>
        <v>0</v>
      </c>
      <c r="H26" s="7"/>
    </row>
    <row r="27" spans="1:8" s="3" customFormat="1" x14ac:dyDescent="0.2">
      <c r="A27" s="120">
        <f>(IF(E27=0,0))+IF(E27&gt;0,1+MAX(A$1:A26))</f>
        <v>0</v>
      </c>
      <c r="B27" s="60"/>
      <c r="C27" s="37"/>
      <c r="D27" s="85"/>
      <c r="E27" s="90"/>
      <c r="F27" s="92"/>
      <c r="G27" s="134">
        <f t="shared" si="1"/>
        <v>0</v>
      </c>
      <c r="H27" s="7"/>
    </row>
    <row r="28" spans="1:8" s="3" customFormat="1" x14ac:dyDescent="0.2">
      <c r="A28" s="120">
        <f>(IF(E28=0,0))+IF(E28&gt;0,1+MAX(A$1:A27))</f>
        <v>0</v>
      </c>
      <c r="B28" s="60" t="s">
        <v>69</v>
      </c>
      <c r="C28" s="30" t="s">
        <v>75</v>
      </c>
      <c r="D28" s="85"/>
      <c r="E28" s="90"/>
      <c r="F28" s="92"/>
      <c r="G28" s="134">
        <f t="shared" si="1"/>
        <v>0</v>
      </c>
      <c r="H28" s="7"/>
    </row>
    <row r="29" spans="1:8" s="3" customFormat="1" x14ac:dyDescent="0.2">
      <c r="A29" s="120">
        <f>(IF(E29=0,0))+IF(E29&gt;0,1+MAX(A$1:A28))</f>
        <v>0</v>
      </c>
      <c r="B29" s="60"/>
      <c r="C29" s="10"/>
      <c r="D29" s="85"/>
      <c r="E29" s="100"/>
      <c r="F29" s="92"/>
      <c r="G29" s="134">
        <f t="shared" si="1"/>
        <v>0</v>
      </c>
      <c r="H29" s="7"/>
    </row>
    <row r="30" spans="1:8" s="3" customFormat="1" ht="25.5" x14ac:dyDescent="0.2">
      <c r="A30" s="120">
        <f>(IF(E30=0,0))+IF(E30&gt;0,1+MAX(A$1:A29))</f>
        <v>3</v>
      </c>
      <c r="B30" s="61" t="s">
        <v>127</v>
      </c>
      <c r="C30" s="13" t="s">
        <v>17</v>
      </c>
      <c r="D30" s="85" t="s">
        <v>8</v>
      </c>
      <c r="E30" s="96">
        <v>1</v>
      </c>
      <c r="F30" s="97"/>
      <c r="G30" s="134">
        <f t="shared" si="1"/>
        <v>0</v>
      </c>
      <c r="H30" s="7"/>
    </row>
    <row r="31" spans="1:8" s="3" customFormat="1" x14ac:dyDescent="0.2">
      <c r="A31" s="120">
        <f>(IF(E31=0,0))+IF(E31&gt;0,1+MAX(A$1:A30))</f>
        <v>0</v>
      </c>
      <c r="B31" s="61"/>
      <c r="C31" s="17"/>
      <c r="D31" s="85"/>
      <c r="E31" s="90"/>
      <c r="F31" s="92"/>
      <c r="G31" s="134">
        <f t="shared" si="1"/>
        <v>0</v>
      </c>
      <c r="H31" s="7"/>
    </row>
    <row r="32" spans="1:8" s="3" customFormat="1" x14ac:dyDescent="0.2">
      <c r="A32" s="120">
        <f>(IF(E32=0,0))+IF(E32&gt;0,1+MAX(A$1:A31))</f>
        <v>0</v>
      </c>
      <c r="B32" s="61"/>
      <c r="C32" s="17"/>
      <c r="D32" s="85"/>
      <c r="E32" s="90"/>
      <c r="F32" s="92"/>
      <c r="G32" s="134">
        <f t="shared" si="1"/>
        <v>0</v>
      </c>
      <c r="H32" s="7"/>
    </row>
    <row r="33" spans="1:8" s="3" customFormat="1" x14ac:dyDescent="0.2">
      <c r="A33" s="120">
        <f>(IF(E33=0,0))+IF(E33&gt;0,1+MAX(A$1:A32))</f>
        <v>0</v>
      </c>
      <c r="B33" s="60" t="s">
        <v>73</v>
      </c>
      <c r="C33" s="30" t="s">
        <v>80</v>
      </c>
      <c r="D33" s="85"/>
      <c r="E33" s="90"/>
      <c r="F33" s="83"/>
      <c r="G33" s="134">
        <f t="shared" si="1"/>
        <v>0</v>
      </c>
      <c r="H33" s="7"/>
    </row>
    <row r="34" spans="1:8" s="3" customFormat="1" x14ac:dyDescent="0.2">
      <c r="A34" s="120">
        <f>(IF(E34=0,0))+IF(E34&gt;0,1+MAX(A$1:A33))</f>
        <v>0</v>
      </c>
      <c r="B34" s="60"/>
      <c r="C34" s="21"/>
      <c r="D34" s="85"/>
      <c r="E34" s="96"/>
      <c r="F34" s="98"/>
      <c r="G34" s="134">
        <f t="shared" si="1"/>
        <v>0</v>
      </c>
      <c r="H34" s="7"/>
    </row>
    <row r="35" spans="1:8" s="3" customFormat="1" x14ac:dyDescent="0.2">
      <c r="A35" s="120">
        <f>(IF(E35=0,0))+IF(E35&gt;0,1+MAX(A$1:A34))</f>
        <v>0</v>
      </c>
      <c r="B35" s="60" t="s">
        <v>74</v>
      </c>
      <c r="C35" s="11" t="s">
        <v>81</v>
      </c>
      <c r="D35" s="85"/>
      <c r="E35" s="99"/>
      <c r="F35" s="97"/>
      <c r="G35" s="134">
        <f t="shared" si="1"/>
        <v>0</v>
      </c>
      <c r="H35" s="7"/>
    </row>
    <row r="36" spans="1:8" s="3" customFormat="1" x14ac:dyDescent="0.2">
      <c r="A36" s="120">
        <f>(IF(E36=0,0))+IF(E36&gt;0,1+MAX(A$1:A35))</f>
        <v>4</v>
      </c>
      <c r="B36" s="60"/>
      <c r="C36" s="38" t="s">
        <v>81</v>
      </c>
      <c r="D36" s="15" t="s">
        <v>24</v>
      </c>
      <c r="E36" s="16">
        <v>27.1</v>
      </c>
      <c r="F36" s="97"/>
      <c r="G36" s="134">
        <f t="shared" si="1"/>
        <v>0</v>
      </c>
      <c r="H36" s="7"/>
    </row>
    <row r="37" spans="1:8" s="3" customFormat="1" x14ac:dyDescent="0.2">
      <c r="A37" s="120">
        <f>(IF(E37=0,0))+IF(E37&gt;0,1+MAX(A$1:A36))</f>
        <v>5</v>
      </c>
      <c r="B37" s="60"/>
      <c r="C37" s="12" t="s">
        <v>14</v>
      </c>
      <c r="D37" s="15" t="s">
        <v>24</v>
      </c>
      <c r="E37" s="16">
        <v>27.1</v>
      </c>
      <c r="F37" s="97"/>
      <c r="G37" s="134">
        <f t="shared" si="1"/>
        <v>0</v>
      </c>
      <c r="H37" s="7"/>
    </row>
    <row r="38" spans="1:8" s="3" customFormat="1" x14ac:dyDescent="0.2">
      <c r="A38" s="120">
        <f>(IF(E38=0,0))+IF(E38&gt;0,1+MAX(A$1:A37))</f>
        <v>6</v>
      </c>
      <c r="B38" s="60"/>
      <c r="C38" s="38" t="s">
        <v>46</v>
      </c>
      <c r="D38" s="15" t="s">
        <v>24</v>
      </c>
      <c r="E38" s="16">
        <v>27.1</v>
      </c>
      <c r="F38" s="97"/>
      <c r="G38" s="134">
        <f t="shared" si="1"/>
        <v>0</v>
      </c>
      <c r="H38" s="7"/>
    </row>
    <row r="39" spans="1:8" s="3" customFormat="1" x14ac:dyDescent="0.2">
      <c r="A39" s="120">
        <f>(IF(E39=0,0))+IF(E39&gt;0,1+MAX(A$1:A38))</f>
        <v>0</v>
      </c>
      <c r="B39" s="60"/>
      <c r="C39" s="38"/>
      <c r="D39" s="85"/>
      <c r="E39" s="100"/>
      <c r="F39" s="83"/>
      <c r="G39" s="134">
        <f t="shared" si="1"/>
        <v>0</v>
      </c>
      <c r="H39" s="7"/>
    </row>
    <row r="40" spans="1:8" s="3" customFormat="1" x14ac:dyDescent="0.2">
      <c r="A40" s="120">
        <f>(IF(E40=0,0))+IF(E40&gt;0,1+MAX(A$1:A39))</f>
        <v>0</v>
      </c>
      <c r="B40" s="60"/>
      <c r="C40" s="29"/>
      <c r="D40" s="85"/>
      <c r="E40" s="96"/>
      <c r="F40" s="97"/>
      <c r="G40" s="134">
        <f t="shared" si="1"/>
        <v>0</v>
      </c>
      <c r="H40" s="7"/>
    </row>
    <row r="41" spans="1:8" s="3" customFormat="1" x14ac:dyDescent="0.2">
      <c r="A41" s="120">
        <f>(IF(E41=0,0))+IF(E41&gt;0,1+MAX(A$1:A40))</f>
        <v>0</v>
      </c>
      <c r="B41" s="60" t="s">
        <v>82</v>
      </c>
      <c r="C41" s="30" t="s">
        <v>84</v>
      </c>
      <c r="D41" s="85"/>
      <c r="E41" s="90"/>
      <c r="F41" s="92"/>
      <c r="G41" s="134">
        <f t="shared" si="1"/>
        <v>0</v>
      </c>
      <c r="H41" s="7"/>
    </row>
    <row r="42" spans="1:8" s="3" customFormat="1" x14ac:dyDescent="0.2">
      <c r="A42" s="120">
        <f>(IF(E42=0,0))+IF(E42&gt;0,1+MAX(A$1:A41))</f>
        <v>0</v>
      </c>
      <c r="B42" s="60"/>
      <c r="C42" s="21"/>
      <c r="D42" s="85"/>
      <c r="E42" s="100"/>
      <c r="F42" s="92"/>
      <c r="G42" s="134">
        <f t="shared" si="1"/>
        <v>0</v>
      </c>
      <c r="H42" s="7"/>
    </row>
    <row r="43" spans="1:8" s="3" customFormat="1" x14ac:dyDescent="0.2">
      <c r="A43" s="120">
        <f>(IF(E43=0,0))+IF(E43&gt;0,1+MAX(A$1:A42))</f>
        <v>0</v>
      </c>
      <c r="B43" s="60" t="s">
        <v>83</v>
      </c>
      <c r="C43" s="21" t="s">
        <v>118</v>
      </c>
      <c r="D43" s="85"/>
      <c r="E43" s="100"/>
      <c r="F43" s="92"/>
      <c r="G43" s="134">
        <f t="shared" si="1"/>
        <v>0</v>
      </c>
      <c r="H43" s="7"/>
    </row>
    <row r="44" spans="1:8" s="3" customFormat="1" ht="25.5" customHeight="1" x14ac:dyDescent="0.2">
      <c r="A44" s="120">
        <f>(IF(E44=0,0))+IF(E44&gt;0,1+MAX(A$1:A43))</f>
        <v>7</v>
      </c>
      <c r="B44" s="60"/>
      <c r="C44" s="51" t="s">
        <v>119</v>
      </c>
      <c r="D44" s="85" t="s">
        <v>24</v>
      </c>
      <c r="E44" s="100">
        <v>10.5</v>
      </c>
      <c r="F44" s="92"/>
      <c r="G44" s="134">
        <f t="shared" si="1"/>
        <v>0</v>
      </c>
      <c r="H44" s="7"/>
    </row>
    <row r="45" spans="1:8" s="3" customFormat="1" x14ac:dyDescent="0.2">
      <c r="A45" s="120">
        <f>(IF(E45=0,0))+IF(E45&gt;0,1+MAX(A$1:A44))</f>
        <v>0</v>
      </c>
      <c r="B45" s="60"/>
      <c r="C45" s="51"/>
      <c r="D45" s="85"/>
      <c r="E45" s="100"/>
      <c r="F45" s="92"/>
      <c r="G45" s="134">
        <f t="shared" si="1"/>
        <v>0</v>
      </c>
      <c r="H45" s="7"/>
    </row>
    <row r="46" spans="1:8" s="3" customFormat="1" x14ac:dyDescent="0.2">
      <c r="A46" s="120">
        <f>(IF(E46=0,0))+IF(E46&gt;0,1+MAX(A$1:A45))</f>
        <v>0</v>
      </c>
      <c r="B46" s="60"/>
      <c r="C46" s="36"/>
      <c r="D46" s="91"/>
      <c r="E46" s="90"/>
      <c r="F46" s="92"/>
      <c r="G46" s="134">
        <f t="shared" si="1"/>
        <v>0</v>
      </c>
      <c r="H46" s="7"/>
    </row>
    <row r="47" spans="1:8" s="3" customFormat="1" x14ac:dyDescent="0.2">
      <c r="A47" s="120">
        <f>(IF(E47=0,0))+IF(E47&gt;0,1+MAX(A$1:A46))</f>
        <v>0</v>
      </c>
      <c r="B47" s="60" t="s">
        <v>85</v>
      </c>
      <c r="C47" s="21" t="s">
        <v>86</v>
      </c>
      <c r="D47" s="85"/>
      <c r="E47" s="100"/>
      <c r="F47" s="92"/>
      <c r="G47" s="134">
        <f t="shared" si="1"/>
        <v>0</v>
      </c>
      <c r="H47" s="7"/>
    </row>
    <row r="48" spans="1:8" s="3" customFormat="1" x14ac:dyDescent="0.2">
      <c r="A48" s="120">
        <f>(IF(E48=0,0))+IF(E48&gt;0,1+MAX(A$1:A47))</f>
        <v>0</v>
      </c>
      <c r="B48" s="60"/>
      <c r="C48" s="21"/>
      <c r="D48" s="85"/>
      <c r="E48" s="100"/>
      <c r="F48" s="92"/>
      <c r="G48" s="134">
        <f t="shared" si="1"/>
        <v>0</v>
      </c>
      <c r="H48" s="7"/>
    </row>
    <row r="49" spans="1:8" s="3" customFormat="1" ht="25.5" x14ac:dyDescent="0.2">
      <c r="A49" s="120">
        <f>(IF(E49=0,0))+IF(E49&gt;0,1+MAX(A$1:A48))</f>
        <v>8</v>
      </c>
      <c r="B49" s="60"/>
      <c r="C49" s="125" t="s">
        <v>12</v>
      </c>
      <c r="D49" s="85" t="s">
        <v>8</v>
      </c>
      <c r="E49" s="90">
        <v>1</v>
      </c>
      <c r="F49" s="92"/>
      <c r="G49" s="134">
        <f t="shared" si="1"/>
        <v>0</v>
      </c>
      <c r="H49" s="7"/>
    </row>
    <row r="50" spans="1:8" s="3" customFormat="1" x14ac:dyDescent="0.2">
      <c r="A50" s="120">
        <f>(IF(E50=0,0))+IF(E50&gt;0,1+MAX(A$1:A49))</f>
        <v>0</v>
      </c>
      <c r="B50" s="60"/>
      <c r="C50" s="21"/>
      <c r="D50" s="85"/>
      <c r="E50" s="90"/>
      <c r="F50" s="92"/>
      <c r="G50" s="134">
        <f t="shared" si="1"/>
        <v>0</v>
      </c>
      <c r="H50" s="7"/>
    </row>
    <row r="51" spans="1:8" s="3" customFormat="1" x14ac:dyDescent="0.2">
      <c r="A51" s="120">
        <f>(IF(E51=0,0))+IF(E51&gt;0,1+MAX(A$1:A50))</f>
        <v>0</v>
      </c>
      <c r="B51" s="60"/>
      <c r="C51" s="25"/>
      <c r="D51" s="85"/>
      <c r="E51" s="90"/>
      <c r="F51" s="92"/>
      <c r="G51" s="134"/>
      <c r="H51" s="7"/>
    </row>
    <row r="52" spans="1:8" s="3" customFormat="1" ht="31.5" customHeight="1" x14ac:dyDescent="0.2">
      <c r="A52" s="120">
        <f>(IF(E52=0,0))+IF(E52&gt;0,1+MAX(A$1:A51))</f>
        <v>0</v>
      </c>
      <c r="B52" s="60"/>
      <c r="C52" s="53" t="str">
        <f>" Sous Total H.T. - "&amp;C24</f>
        <v xml:space="preserve"> Sous Total H.T. - 1 - GRISAILLE "Jésus au Mont des Oliviers"</v>
      </c>
      <c r="D52" s="93"/>
      <c r="E52" s="94"/>
      <c r="F52" s="95"/>
      <c r="G52" s="136">
        <f>SUM(G24:G50)</f>
        <v>0</v>
      </c>
      <c r="H52" s="7"/>
    </row>
    <row r="53" spans="1:8" s="3" customFormat="1" x14ac:dyDescent="0.2">
      <c r="A53" s="120">
        <f>(IF(E53=0,0))+IF(E53&gt;0,1+MAX(A$1:A52))</f>
        <v>0</v>
      </c>
      <c r="B53" s="57"/>
      <c r="C53" s="19" t="s">
        <v>13</v>
      </c>
      <c r="D53" s="76"/>
      <c r="E53" s="77"/>
      <c r="F53" s="81"/>
      <c r="G53" s="134"/>
      <c r="H53" s="8"/>
    </row>
    <row r="54" spans="1:8" s="3" customFormat="1" x14ac:dyDescent="0.2">
      <c r="A54" s="120">
        <f>(IF(E54=0,0))+IF(E54&gt;0,1+MAX(A$1:A53))</f>
        <v>0</v>
      </c>
      <c r="B54" s="57"/>
      <c r="C54" s="9"/>
      <c r="D54" s="76"/>
      <c r="E54" s="77"/>
      <c r="F54" s="81"/>
      <c r="G54" s="134"/>
      <c r="H54" s="7"/>
    </row>
    <row r="55" spans="1:8" s="3" customFormat="1" x14ac:dyDescent="0.2">
      <c r="A55" s="120">
        <f>(IF(E55=0,0))+IF(E55&gt;0,1+MAX(A$1:A54))</f>
        <v>0</v>
      </c>
      <c r="B55" s="60" t="s">
        <v>68</v>
      </c>
      <c r="C55" s="37" t="s">
        <v>72</v>
      </c>
      <c r="D55" s="85"/>
      <c r="E55" s="90"/>
      <c r="F55" s="92"/>
      <c r="G55" s="134">
        <f t="shared" ref="G55:G84" si="2">+E55*F55</f>
        <v>0</v>
      </c>
      <c r="H55" s="7"/>
    </row>
    <row r="56" spans="1:8" s="3" customFormat="1" x14ac:dyDescent="0.2">
      <c r="A56" s="120">
        <f>(IF(E56=0,0))+IF(E56&gt;0,1+MAX(A$1:A55))</f>
        <v>0</v>
      </c>
      <c r="B56" s="60"/>
      <c r="C56" s="37"/>
      <c r="D56" s="85"/>
      <c r="E56" s="90"/>
      <c r="F56" s="92"/>
      <c r="G56" s="134">
        <f t="shared" si="2"/>
        <v>0</v>
      </c>
      <c r="H56" s="7"/>
    </row>
    <row r="57" spans="1:8" s="3" customFormat="1" x14ac:dyDescent="0.2">
      <c r="A57" s="120">
        <f>(IF(E57=0,0))+IF(E57&gt;0,1+MAX(A$1:A56))</f>
        <v>0</v>
      </c>
      <c r="B57" s="60" t="s">
        <v>69</v>
      </c>
      <c r="C57" s="30" t="s">
        <v>75</v>
      </c>
      <c r="D57" s="85"/>
      <c r="E57" s="90"/>
      <c r="F57" s="92"/>
      <c r="G57" s="134">
        <f t="shared" si="2"/>
        <v>0</v>
      </c>
      <c r="H57" s="7"/>
    </row>
    <row r="58" spans="1:8" s="3" customFormat="1" x14ac:dyDescent="0.2">
      <c r="A58" s="120">
        <f>(IF(E58=0,0))+IF(E58&gt;0,1+MAX(A$1:A57))</f>
        <v>0</v>
      </c>
      <c r="B58" s="60"/>
      <c r="C58" s="10"/>
      <c r="D58" s="85"/>
      <c r="E58" s="100"/>
      <c r="F58" s="92"/>
      <c r="G58" s="134">
        <f t="shared" si="2"/>
        <v>0</v>
      </c>
      <c r="H58" s="7"/>
    </row>
    <row r="59" spans="1:8" s="3" customFormat="1" ht="38.25" x14ac:dyDescent="0.2">
      <c r="A59" s="120">
        <f>(IF(E59=0,0))+IF(E59&gt;0,1+MAX(A$1:A58))</f>
        <v>9</v>
      </c>
      <c r="B59" s="61" t="s">
        <v>126</v>
      </c>
      <c r="C59" s="13" t="s">
        <v>17</v>
      </c>
      <c r="D59" s="85" t="s">
        <v>8</v>
      </c>
      <c r="E59" s="96">
        <v>1</v>
      </c>
      <c r="F59" s="97"/>
      <c r="G59" s="134">
        <f t="shared" si="2"/>
        <v>0</v>
      </c>
      <c r="H59" s="7"/>
    </row>
    <row r="60" spans="1:8" s="3" customFormat="1" x14ac:dyDescent="0.2">
      <c r="A60" s="120">
        <f>(IF(E60=0,0))+IF(E60&gt;0,1+MAX(A$1:A59))</f>
        <v>0</v>
      </c>
      <c r="B60" s="61"/>
      <c r="C60" s="17"/>
      <c r="D60" s="85"/>
      <c r="E60" s="90"/>
      <c r="F60" s="92"/>
      <c r="G60" s="134">
        <f t="shared" si="2"/>
        <v>0</v>
      </c>
      <c r="H60" s="7"/>
    </row>
    <row r="61" spans="1:8" s="3" customFormat="1" x14ac:dyDescent="0.2">
      <c r="A61" s="120">
        <f>(IF(E61=0,0))+IF(E61&gt;0,1+MAX(A$1:A60))</f>
        <v>0</v>
      </c>
      <c r="B61" s="61"/>
      <c r="C61" s="17"/>
      <c r="D61" s="85"/>
      <c r="E61" s="90"/>
      <c r="F61" s="92"/>
      <c r="G61" s="134">
        <f t="shared" si="2"/>
        <v>0</v>
      </c>
      <c r="H61" s="7"/>
    </row>
    <row r="62" spans="1:8" s="3" customFormat="1" x14ac:dyDescent="0.2">
      <c r="A62" s="120">
        <f>(IF(E62=0,0))+IF(E62&gt;0,1+MAX(A$1:A61))</f>
        <v>0</v>
      </c>
      <c r="B62" s="60" t="s">
        <v>73</v>
      </c>
      <c r="C62" s="30" t="s">
        <v>80</v>
      </c>
      <c r="D62" s="85"/>
      <c r="E62" s="90"/>
      <c r="F62" s="83"/>
      <c r="G62" s="134">
        <f t="shared" si="2"/>
        <v>0</v>
      </c>
      <c r="H62" s="7"/>
    </row>
    <row r="63" spans="1:8" s="3" customFormat="1" x14ac:dyDescent="0.2">
      <c r="A63" s="120">
        <f>(IF(E63=0,0))+IF(E63&gt;0,1+MAX(A$1:A62))</f>
        <v>0</v>
      </c>
      <c r="B63" s="60"/>
      <c r="C63" s="21"/>
      <c r="D63" s="85"/>
      <c r="E63" s="96"/>
      <c r="F63" s="98"/>
      <c r="G63" s="134">
        <f t="shared" si="2"/>
        <v>0</v>
      </c>
      <c r="H63" s="7"/>
    </row>
    <row r="64" spans="1:8" s="3" customFormat="1" x14ac:dyDescent="0.2">
      <c r="A64" s="120">
        <f>(IF(E64=0,0))+IF(E64&gt;0,1+MAX(A$1:A63))</f>
        <v>0</v>
      </c>
      <c r="B64" s="60" t="s">
        <v>74</v>
      </c>
      <c r="C64" s="11" t="s">
        <v>81</v>
      </c>
      <c r="D64" s="85"/>
      <c r="E64" s="99"/>
      <c r="F64" s="97"/>
      <c r="G64" s="134">
        <f t="shared" si="2"/>
        <v>0</v>
      </c>
      <c r="H64" s="7"/>
    </row>
    <row r="65" spans="1:8" s="3" customFormat="1" x14ac:dyDescent="0.2">
      <c r="A65" s="120">
        <f>(IF(E65=0,0))+IF(E65&gt;0,1+MAX(A$1:A64))</f>
        <v>10</v>
      </c>
      <c r="B65" s="60"/>
      <c r="C65" s="38" t="s">
        <v>81</v>
      </c>
      <c r="D65" s="15" t="s">
        <v>24</v>
      </c>
      <c r="E65" s="16">
        <v>29</v>
      </c>
      <c r="F65" s="97"/>
      <c r="G65" s="134">
        <f t="shared" si="2"/>
        <v>0</v>
      </c>
      <c r="H65" s="7"/>
    </row>
    <row r="66" spans="1:8" s="3" customFormat="1" x14ac:dyDescent="0.2">
      <c r="A66" s="120">
        <f>(IF(E66=0,0))+IF(E66&gt;0,1+MAX(A$1:A65))</f>
        <v>11</v>
      </c>
      <c r="B66" s="60"/>
      <c r="C66" s="12" t="s">
        <v>14</v>
      </c>
      <c r="D66" s="15" t="s">
        <v>24</v>
      </c>
      <c r="E66" s="16">
        <v>29</v>
      </c>
      <c r="F66" s="97"/>
      <c r="G66" s="134">
        <f t="shared" si="2"/>
        <v>0</v>
      </c>
      <c r="H66" s="7"/>
    </row>
    <row r="67" spans="1:8" s="3" customFormat="1" x14ac:dyDescent="0.2">
      <c r="A67" s="120">
        <f>(IF(E67=0,0))+IF(E67&gt;0,1+MAX(A$1:A66))</f>
        <v>12</v>
      </c>
      <c r="B67" s="60"/>
      <c r="C67" s="38" t="s">
        <v>46</v>
      </c>
      <c r="D67" s="15" t="s">
        <v>24</v>
      </c>
      <c r="E67" s="16">
        <v>29</v>
      </c>
      <c r="F67" s="97"/>
      <c r="G67" s="134">
        <f t="shared" si="2"/>
        <v>0</v>
      </c>
      <c r="H67" s="7"/>
    </row>
    <row r="68" spans="1:8" s="3" customFormat="1" x14ac:dyDescent="0.2">
      <c r="A68" s="120">
        <f>(IF(E68=0,0))+IF(E68&gt;0,1+MAX(A$1:A67))</f>
        <v>0</v>
      </c>
      <c r="B68" s="60"/>
      <c r="C68" s="38"/>
      <c r="D68" s="85"/>
      <c r="E68" s="100"/>
      <c r="F68" s="83"/>
      <c r="G68" s="134">
        <f t="shared" si="2"/>
        <v>0</v>
      </c>
      <c r="H68" s="7"/>
    </row>
    <row r="69" spans="1:8" s="3" customFormat="1" x14ac:dyDescent="0.2">
      <c r="A69" s="120">
        <f>(IF(E69=0,0))+IF(E69&gt;0,1+MAX(A$1:A68))</f>
        <v>0</v>
      </c>
      <c r="B69" s="60" t="s">
        <v>116</v>
      </c>
      <c r="C69" s="11" t="s">
        <v>117</v>
      </c>
      <c r="D69" s="85"/>
      <c r="E69" s="99"/>
      <c r="F69" s="97"/>
      <c r="G69" s="134">
        <f t="shared" si="2"/>
        <v>0</v>
      </c>
      <c r="H69" s="7"/>
    </row>
    <row r="70" spans="1:8" s="3" customFormat="1" x14ac:dyDescent="0.2">
      <c r="A70" s="120">
        <f>(IF(E70=0,0))+IF(E70&gt;0,1+MAX(A$1:A69))</f>
        <v>13</v>
      </c>
      <c r="B70" s="60"/>
      <c r="C70" s="38" t="s">
        <v>92</v>
      </c>
      <c r="D70" s="15" t="s">
        <v>24</v>
      </c>
      <c r="E70" s="14">
        <v>8.1999999999999993</v>
      </c>
      <c r="F70" s="23"/>
      <c r="G70" s="134">
        <f t="shared" si="2"/>
        <v>0</v>
      </c>
      <c r="H70" s="7"/>
    </row>
    <row r="71" spans="1:8" s="3" customFormat="1" x14ac:dyDescent="0.2">
      <c r="A71" s="120">
        <f>(IF(E71=0,0))+IF(E71&gt;0,1+MAX(A$1:A70))</f>
        <v>14</v>
      </c>
      <c r="B71" s="60"/>
      <c r="C71" s="12" t="s">
        <v>14</v>
      </c>
      <c r="D71" s="15" t="s">
        <v>24</v>
      </c>
      <c r="E71" s="14">
        <v>8.1999999999999993</v>
      </c>
      <c r="F71" s="23"/>
      <c r="G71" s="134">
        <f t="shared" si="2"/>
        <v>0</v>
      </c>
      <c r="H71" s="7"/>
    </row>
    <row r="72" spans="1:8" s="3" customFormat="1" x14ac:dyDescent="0.2">
      <c r="A72" s="120">
        <f>(IF(E72=0,0))+IF(E72&gt;0,1+MAX(A$1:A71))</f>
        <v>15</v>
      </c>
      <c r="B72" s="60"/>
      <c r="C72" s="38" t="s">
        <v>91</v>
      </c>
      <c r="D72" s="15" t="s">
        <v>24</v>
      </c>
      <c r="E72" s="14">
        <v>8.1999999999999993</v>
      </c>
      <c r="F72" s="23"/>
      <c r="G72" s="134">
        <f t="shared" si="2"/>
        <v>0</v>
      </c>
      <c r="H72" s="7"/>
    </row>
    <row r="73" spans="1:8" s="3" customFormat="1" x14ac:dyDescent="0.2">
      <c r="A73" s="120">
        <f>(IF(E73=0,0))+IF(E73&gt;0,1+MAX(A$1:A72))</f>
        <v>0</v>
      </c>
      <c r="B73" s="60"/>
      <c r="C73" s="38"/>
      <c r="D73" s="85"/>
      <c r="E73" s="100"/>
      <c r="F73" s="83"/>
      <c r="G73" s="134">
        <f t="shared" si="2"/>
        <v>0</v>
      </c>
      <c r="H73" s="7"/>
    </row>
    <row r="74" spans="1:8" s="3" customFormat="1" x14ac:dyDescent="0.2">
      <c r="A74" s="120">
        <f>(IF(E74=0,0))+IF(E74&gt;0,1+MAX(A$1:A73))</f>
        <v>0</v>
      </c>
      <c r="B74" s="60"/>
      <c r="C74" s="29"/>
      <c r="D74" s="85"/>
      <c r="E74" s="96"/>
      <c r="F74" s="97"/>
      <c r="G74" s="134">
        <f t="shared" si="2"/>
        <v>0</v>
      </c>
      <c r="H74" s="7"/>
    </row>
    <row r="75" spans="1:8" s="3" customFormat="1" x14ac:dyDescent="0.2">
      <c r="A75" s="120">
        <f>(IF(E75=0,0))+IF(E75&gt;0,1+MAX(A$1:A74))</f>
        <v>0</v>
      </c>
      <c r="B75" s="60" t="s">
        <v>82</v>
      </c>
      <c r="C75" s="30" t="s">
        <v>84</v>
      </c>
      <c r="D75" s="85"/>
      <c r="E75" s="90"/>
      <c r="F75" s="92"/>
      <c r="G75" s="134">
        <f t="shared" si="2"/>
        <v>0</v>
      </c>
      <c r="H75" s="7"/>
    </row>
    <row r="76" spans="1:8" s="3" customFormat="1" x14ac:dyDescent="0.2">
      <c r="A76" s="120">
        <f>(IF(E76=0,0))+IF(E76&gt;0,1+MAX(A$1:A75))</f>
        <v>0</v>
      </c>
      <c r="B76" s="60"/>
      <c r="C76" s="21"/>
      <c r="D76" s="85"/>
      <c r="E76" s="100"/>
      <c r="F76" s="92"/>
      <c r="G76" s="134">
        <f t="shared" si="2"/>
        <v>0</v>
      </c>
      <c r="H76" s="7"/>
    </row>
    <row r="77" spans="1:8" s="3" customFormat="1" x14ac:dyDescent="0.2">
      <c r="A77" s="120">
        <f>(IF(E77=0,0))+IF(E77&gt;0,1+MAX(A$1:A76))</f>
        <v>0</v>
      </c>
      <c r="B77" s="60" t="s">
        <v>83</v>
      </c>
      <c r="C77" s="21" t="s">
        <v>118</v>
      </c>
      <c r="D77" s="85"/>
      <c r="E77" s="100"/>
      <c r="F77" s="92"/>
      <c r="G77" s="134">
        <f t="shared" si="2"/>
        <v>0</v>
      </c>
      <c r="H77" s="7"/>
    </row>
    <row r="78" spans="1:8" s="3" customFormat="1" ht="25.5" customHeight="1" x14ac:dyDescent="0.2">
      <c r="A78" s="120">
        <f>(IF(E78=0,0))+IF(E78&gt;0,1+MAX(A$1:A77))</f>
        <v>16</v>
      </c>
      <c r="B78" s="60"/>
      <c r="C78" s="51" t="s">
        <v>119</v>
      </c>
      <c r="D78" s="85" t="s">
        <v>24</v>
      </c>
      <c r="E78" s="100">
        <v>10.1</v>
      </c>
      <c r="F78" s="92"/>
      <c r="G78" s="134">
        <f t="shared" si="2"/>
        <v>0</v>
      </c>
      <c r="H78" s="7"/>
    </row>
    <row r="79" spans="1:8" s="3" customFormat="1" x14ac:dyDescent="0.2">
      <c r="A79" s="120">
        <f>(IF(E79=0,0))+IF(E79&gt;0,1+MAX(A$1:A78))</f>
        <v>17</v>
      </c>
      <c r="B79" s="60"/>
      <c r="C79" s="51" t="s">
        <v>133</v>
      </c>
      <c r="D79" s="85" t="s">
        <v>24</v>
      </c>
      <c r="E79" s="100">
        <v>8.1999999999999993</v>
      </c>
      <c r="F79" s="92"/>
      <c r="G79" s="134">
        <f t="shared" si="2"/>
        <v>0</v>
      </c>
      <c r="H79" s="7"/>
    </row>
    <row r="80" spans="1:8" s="3" customFormat="1" x14ac:dyDescent="0.2">
      <c r="A80" s="120">
        <f>(IF(E80=0,0))+IF(E80&gt;0,1+MAX(A$1:A79))</f>
        <v>0</v>
      </c>
      <c r="B80" s="60"/>
      <c r="C80" s="51"/>
      <c r="D80" s="85"/>
      <c r="E80" s="100"/>
      <c r="F80" s="92"/>
      <c r="G80" s="134">
        <f t="shared" si="2"/>
        <v>0</v>
      </c>
      <c r="H80" s="7"/>
    </row>
    <row r="81" spans="1:8" s="3" customFormat="1" x14ac:dyDescent="0.2">
      <c r="A81" s="120">
        <f>(IF(E81=0,0))+IF(E81&gt;0,1+MAX(A$1:A80))</f>
        <v>0</v>
      </c>
      <c r="B81" s="60"/>
      <c r="C81" s="36"/>
      <c r="D81" s="91"/>
      <c r="E81" s="90"/>
      <c r="F81" s="92"/>
      <c r="G81" s="134">
        <f t="shared" si="2"/>
        <v>0</v>
      </c>
      <c r="H81" s="7"/>
    </row>
    <row r="82" spans="1:8" s="3" customFormat="1" x14ac:dyDescent="0.2">
      <c r="A82" s="120">
        <f>(IF(E82=0,0))+IF(E82&gt;0,1+MAX(A$1:A81))</f>
        <v>0</v>
      </c>
      <c r="B82" s="60" t="s">
        <v>85</v>
      </c>
      <c r="C82" s="21" t="s">
        <v>86</v>
      </c>
      <c r="D82" s="85"/>
      <c r="E82" s="100"/>
      <c r="F82" s="92"/>
      <c r="G82" s="134">
        <f t="shared" si="2"/>
        <v>0</v>
      </c>
      <c r="H82" s="7"/>
    </row>
    <row r="83" spans="1:8" s="3" customFormat="1" x14ac:dyDescent="0.2">
      <c r="A83" s="120">
        <f>(IF(E83=0,0))+IF(E83&gt;0,1+MAX(A$1:A82))</f>
        <v>0</v>
      </c>
      <c r="B83" s="60"/>
      <c r="C83" s="21"/>
      <c r="D83" s="85"/>
      <c r="E83" s="100"/>
      <c r="F83" s="92"/>
      <c r="G83" s="134">
        <f t="shared" si="2"/>
        <v>0</v>
      </c>
      <c r="H83" s="7"/>
    </row>
    <row r="84" spans="1:8" s="3" customFormat="1" ht="25.5" x14ac:dyDescent="0.2">
      <c r="A84" s="120">
        <f>(IF(E84=0,0))+IF(E84&gt;0,1+MAX(A$1:A83))</f>
        <v>18</v>
      </c>
      <c r="B84" s="60"/>
      <c r="C84" s="125" t="s">
        <v>12</v>
      </c>
      <c r="D84" s="85" t="s">
        <v>8</v>
      </c>
      <c r="E84" s="90">
        <v>1</v>
      </c>
      <c r="F84" s="92"/>
      <c r="G84" s="134">
        <f t="shared" si="2"/>
        <v>0</v>
      </c>
      <c r="H84" s="7"/>
    </row>
    <row r="85" spans="1:8" s="3" customFormat="1" x14ac:dyDescent="0.2">
      <c r="A85" s="120">
        <f>(IF(E85=0,0))+IF(E85&gt;0,1+MAX(A$1:A84))</f>
        <v>0</v>
      </c>
      <c r="B85" s="60"/>
      <c r="C85" s="21"/>
      <c r="D85" s="85"/>
      <c r="E85" s="90"/>
      <c r="F85" s="92"/>
      <c r="G85" s="134"/>
      <c r="H85" s="7"/>
    </row>
    <row r="86" spans="1:8" s="3" customFormat="1" x14ac:dyDescent="0.2">
      <c r="A86" s="120">
        <f>(IF(E86=0,0))+IF(E86&gt;0,1+MAX(A$1:A85))</f>
        <v>0</v>
      </c>
      <c r="B86" s="60"/>
      <c r="C86" s="25"/>
      <c r="D86" s="85"/>
      <c r="E86" s="90"/>
      <c r="F86" s="92"/>
      <c r="G86" s="134"/>
      <c r="H86" s="7"/>
    </row>
    <row r="87" spans="1:8" s="3" customFormat="1" ht="31.5" customHeight="1" x14ac:dyDescent="0.2">
      <c r="A87" s="120">
        <f>(IF(E87=0,0))+IF(E87&gt;0,1+MAX(A$1:A86))</f>
        <v>0</v>
      </c>
      <c r="B87" s="60"/>
      <c r="C87" s="28" t="str">
        <f>" Sous Total H.T. - "&amp;C53</f>
        <v xml:space="preserve"> Sous Total H.T. - 2 - GRISAILLE "La descente de croix "</v>
      </c>
      <c r="D87" s="93"/>
      <c r="E87" s="94"/>
      <c r="F87" s="95"/>
      <c r="G87" s="136">
        <f>SUM(G53:G85)</f>
        <v>0</v>
      </c>
      <c r="H87" s="7"/>
    </row>
    <row r="88" spans="1:8" s="3" customFormat="1" x14ac:dyDescent="0.2">
      <c r="A88" s="120">
        <f>(IF(E88=0,0))+IF(E88&gt;0,1+MAX(A$1:A87))</f>
        <v>0</v>
      </c>
      <c r="B88" s="57"/>
      <c r="C88" s="19" t="s">
        <v>18</v>
      </c>
      <c r="D88" s="76"/>
      <c r="E88" s="77"/>
      <c r="F88" s="81"/>
      <c r="G88" s="134"/>
      <c r="H88" s="8"/>
    </row>
    <row r="89" spans="1:8" s="3" customFormat="1" x14ac:dyDescent="0.2">
      <c r="A89" s="120">
        <f>(IF(E89=0,0))+IF(E89&gt;0,1+MAX(A$1:A88))</f>
        <v>0</v>
      </c>
      <c r="B89" s="57"/>
      <c r="C89" s="9"/>
      <c r="D89" s="76"/>
      <c r="E89" s="77"/>
      <c r="F89" s="81"/>
      <c r="G89" s="134"/>
      <c r="H89" s="7"/>
    </row>
    <row r="90" spans="1:8" s="3" customFormat="1" x14ac:dyDescent="0.2">
      <c r="A90" s="120">
        <f>(IF(E90=0,0))+IF(E90&gt;0,1+MAX(A$1:A89))</f>
        <v>0</v>
      </c>
      <c r="B90" s="60" t="s">
        <v>68</v>
      </c>
      <c r="C90" s="37" t="s">
        <v>72</v>
      </c>
      <c r="D90" s="85"/>
      <c r="E90" s="90"/>
      <c r="F90" s="92"/>
      <c r="G90" s="134">
        <f t="shared" ref="G90:G113" si="3">+E90*F90</f>
        <v>0</v>
      </c>
      <c r="H90" s="7"/>
    </row>
    <row r="91" spans="1:8" s="3" customFormat="1" x14ac:dyDescent="0.2">
      <c r="A91" s="120">
        <f>(IF(E91=0,0))+IF(E91&gt;0,1+MAX(A$1:A90))</f>
        <v>0</v>
      </c>
      <c r="B91" s="60"/>
      <c r="C91" s="37"/>
      <c r="D91" s="85"/>
      <c r="E91" s="90"/>
      <c r="F91" s="92"/>
      <c r="G91" s="134">
        <f t="shared" si="3"/>
        <v>0</v>
      </c>
      <c r="H91" s="7"/>
    </row>
    <row r="92" spans="1:8" s="3" customFormat="1" x14ac:dyDescent="0.2">
      <c r="A92" s="120">
        <f>(IF(E92=0,0))+IF(E92&gt;0,1+MAX(A$1:A91))</f>
        <v>0</v>
      </c>
      <c r="B92" s="60" t="s">
        <v>69</v>
      </c>
      <c r="C92" s="30" t="s">
        <v>75</v>
      </c>
      <c r="D92" s="85"/>
      <c r="E92" s="90"/>
      <c r="F92" s="92"/>
      <c r="G92" s="134">
        <f t="shared" si="3"/>
        <v>0</v>
      </c>
      <c r="H92" s="7"/>
    </row>
    <row r="93" spans="1:8" s="3" customFormat="1" x14ac:dyDescent="0.2">
      <c r="A93" s="120">
        <f>(IF(E93=0,0))+IF(E93&gt;0,1+MAX(A$1:A92))</f>
        <v>0</v>
      </c>
      <c r="B93" s="60"/>
      <c r="C93" s="10"/>
      <c r="D93" s="85"/>
      <c r="E93" s="100"/>
      <c r="F93" s="92"/>
      <c r="G93" s="134">
        <f t="shared" si="3"/>
        <v>0</v>
      </c>
      <c r="H93" s="7"/>
    </row>
    <row r="94" spans="1:8" s="3" customFormat="1" x14ac:dyDescent="0.2">
      <c r="A94" s="120">
        <f>(IF(E94=0,0))+IF(E94&gt;0,1+MAX(A$1:A93))</f>
        <v>19</v>
      </c>
      <c r="B94" s="61" t="s">
        <v>114</v>
      </c>
      <c r="C94" s="13" t="s">
        <v>17</v>
      </c>
      <c r="D94" s="85" t="s">
        <v>8</v>
      </c>
      <c r="E94" s="96">
        <v>1</v>
      </c>
      <c r="F94" s="97"/>
      <c r="G94" s="134">
        <f t="shared" si="3"/>
        <v>0</v>
      </c>
      <c r="H94" s="7"/>
    </row>
    <row r="95" spans="1:8" s="3" customFormat="1" x14ac:dyDescent="0.2">
      <c r="A95" s="120">
        <f>(IF(E95=0,0))+IF(E95&gt;0,1+MAX(A$1:A94))</f>
        <v>0</v>
      </c>
      <c r="B95" s="61"/>
      <c r="C95" s="17"/>
      <c r="D95" s="85"/>
      <c r="E95" s="90"/>
      <c r="F95" s="92"/>
      <c r="G95" s="134">
        <f t="shared" si="3"/>
        <v>0</v>
      </c>
      <c r="H95" s="7"/>
    </row>
    <row r="96" spans="1:8" s="3" customFormat="1" x14ac:dyDescent="0.2">
      <c r="A96" s="120">
        <f>(IF(E96=0,0))+IF(E96&gt;0,1+MAX(A$1:A95))</f>
        <v>0</v>
      </c>
      <c r="B96" s="61"/>
      <c r="C96" s="17"/>
      <c r="D96" s="85"/>
      <c r="E96" s="90"/>
      <c r="F96" s="92"/>
      <c r="G96" s="134">
        <f t="shared" si="3"/>
        <v>0</v>
      </c>
      <c r="H96" s="7"/>
    </row>
    <row r="97" spans="1:8" s="3" customFormat="1" x14ac:dyDescent="0.2">
      <c r="A97" s="120">
        <f>(IF(E97=0,0))+IF(E97&gt;0,1+MAX(A$1:A96))</f>
        <v>0</v>
      </c>
      <c r="B97" s="60" t="s">
        <v>73</v>
      </c>
      <c r="C97" s="30" t="s">
        <v>80</v>
      </c>
      <c r="D97" s="85"/>
      <c r="E97" s="90"/>
      <c r="F97" s="83"/>
      <c r="G97" s="134">
        <f t="shared" si="3"/>
        <v>0</v>
      </c>
      <c r="H97" s="7"/>
    </row>
    <row r="98" spans="1:8" s="3" customFormat="1" x14ac:dyDescent="0.2">
      <c r="A98" s="120">
        <f>(IF(E98=0,0))+IF(E98&gt;0,1+MAX(A$1:A97))</f>
        <v>0</v>
      </c>
      <c r="B98" s="60"/>
      <c r="C98" s="21"/>
      <c r="D98" s="85"/>
      <c r="E98" s="96"/>
      <c r="F98" s="98"/>
      <c r="G98" s="134">
        <f t="shared" si="3"/>
        <v>0</v>
      </c>
      <c r="H98" s="7"/>
    </row>
    <row r="99" spans="1:8" s="3" customFormat="1" x14ac:dyDescent="0.2">
      <c r="A99" s="120">
        <f>(IF(E99=0,0))+IF(E99&gt;0,1+MAX(A$1:A98))</f>
        <v>0</v>
      </c>
      <c r="B99" s="60" t="s">
        <v>116</v>
      </c>
      <c r="C99" s="11" t="s">
        <v>117</v>
      </c>
      <c r="D99" s="85"/>
      <c r="E99" s="99"/>
      <c r="F99" s="97"/>
      <c r="G99" s="134">
        <f t="shared" si="3"/>
        <v>0</v>
      </c>
      <c r="H99" s="7"/>
    </row>
    <row r="100" spans="1:8" s="3" customFormat="1" x14ac:dyDescent="0.2">
      <c r="A100" s="120">
        <f>(IF(E100=0,0))+IF(E100&gt;0,1+MAX(A$1:A99))</f>
        <v>20</v>
      </c>
      <c r="B100" s="60"/>
      <c r="C100" s="38" t="s">
        <v>92</v>
      </c>
      <c r="D100" s="15" t="s">
        <v>24</v>
      </c>
      <c r="E100" s="14">
        <v>22</v>
      </c>
      <c r="F100" s="23"/>
      <c r="G100" s="134">
        <f t="shared" si="3"/>
        <v>0</v>
      </c>
      <c r="H100" s="7"/>
    </row>
    <row r="101" spans="1:8" s="3" customFormat="1" x14ac:dyDescent="0.2">
      <c r="A101" s="120">
        <f>(IF(E101=0,0))+IF(E101&gt;0,1+MAX(A$1:A100))</f>
        <v>21</v>
      </c>
      <c r="B101" s="60"/>
      <c r="C101" s="12" t="s">
        <v>14</v>
      </c>
      <c r="D101" s="15" t="s">
        <v>24</v>
      </c>
      <c r="E101" s="14">
        <v>22</v>
      </c>
      <c r="F101" s="23"/>
      <c r="G101" s="134">
        <f t="shared" si="3"/>
        <v>0</v>
      </c>
      <c r="H101" s="7"/>
    </row>
    <row r="102" spans="1:8" s="3" customFormat="1" x14ac:dyDescent="0.2">
      <c r="A102" s="120">
        <f>(IF(E102=0,0))+IF(E102&gt;0,1+MAX(A$1:A101))</f>
        <v>22</v>
      </c>
      <c r="B102" s="60"/>
      <c r="C102" s="38" t="s">
        <v>91</v>
      </c>
      <c r="D102" s="15" t="s">
        <v>24</v>
      </c>
      <c r="E102" s="14">
        <v>22</v>
      </c>
      <c r="F102" s="23"/>
      <c r="G102" s="134">
        <f t="shared" si="3"/>
        <v>0</v>
      </c>
      <c r="H102" s="7"/>
    </row>
    <row r="103" spans="1:8" s="3" customFormat="1" x14ac:dyDescent="0.2">
      <c r="A103" s="120">
        <f>(IF(E103=0,0))+IF(E103&gt;0,1+MAX(A$1:A102))</f>
        <v>0</v>
      </c>
      <c r="B103" s="60"/>
      <c r="C103" s="11"/>
      <c r="D103" s="85"/>
      <c r="E103" s="99"/>
      <c r="F103" s="97"/>
      <c r="G103" s="134">
        <f t="shared" si="3"/>
        <v>0</v>
      </c>
      <c r="H103" s="7"/>
    </row>
    <row r="104" spans="1:8" s="3" customFormat="1" x14ac:dyDescent="0.2">
      <c r="A104" s="120">
        <f>(IF(E104=0,0))+IF(E104&gt;0,1+MAX(A$1:A103))</f>
        <v>0</v>
      </c>
      <c r="B104" s="60"/>
      <c r="C104" s="29"/>
      <c r="D104" s="85"/>
      <c r="E104" s="96"/>
      <c r="F104" s="97"/>
      <c r="G104" s="134">
        <f t="shared" si="3"/>
        <v>0</v>
      </c>
      <c r="H104" s="7"/>
    </row>
    <row r="105" spans="1:8" s="3" customFormat="1" x14ac:dyDescent="0.2">
      <c r="A105" s="120">
        <f>(IF(E105=0,0))+IF(E105&gt;0,1+MAX(A$1:A104))</f>
        <v>0</v>
      </c>
      <c r="B105" s="60" t="s">
        <v>82</v>
      </c>
      <c r="C105" s="30" t="s">
        <v>84</v>
      </c>
      <c r="D105" s="85"/>
      <c r="E105" s="90"/>
      <c r="F105" s="92"/>
      <c r="G105" s="134">
        <f t="shared" si="3"/>
        <v>0</v>
      </c>
      <c r="H105" s="7"/>
    </row>
    <row r="106" spans="1:8" s="3" customFormat="1" x14ac:dyDescent="0.2">
      <c r="A106" s="120">
        <f>(IF(E106=0,0))+IF(E106&gt;0,1+MAX(A$1:A105))</f>
        <v>0</v>
      </c>
      <c r="B106" s="60"/>
      <c r="C106" s="21"/>
      <c r="D106" s="85"/>
      <c r="E106" s="100"/>
      <c r="F106" s="92"/>
      <c r="G106" s="134">
        <f t="shared" si="3"/>
        <v>0</v>
      </c>
      <c r="H106" s="7"/>
    </row>
    <row r="107" spans="1:8" s="3" customFormat="1" x14ac:dyDescent="0.2">
      <c r="A107" s="120">
        <f>(IF(E107=0,0))+IF(E107&gt;0,1+MAX(A$1:A106))</f>
        <v>0</v>
      </c>
      <c r="B107" s="60" t="s">
        <v>83</v>
      </c>
      <c r="C107" s="21" t="s">
        <v>118</v>
      </c>
      <c r="D107" s="85"/>
      <c r="E107" s="100"/>
      <c r="F107" s="92"/>
      <c r="G107" s="134">
        <f t="shared" si="3"/>
        <v>0</v>
      </c>
      <c r="H107" s="7"/>
    </row>
    <row r="108" spans="1:8" s="3" customFormat="1" ht="25.5" customHeight="1" x14ac:dyDescent="0.2">
      <c r="A108" s="120">
        <f>(IF(E108=0,0))+IF(E108&gt;0,1+MAX(A$1:A107))</f>
        <v>23</v>
      </c>
      <c r="B108" s="60"/>
      <c r="C108" s="51" t="s">
        <v>119</v>
      </c>
      <c r="D108" s="85" t="s">
        <v>24</v>
      </c>
      <c r="E108" s="100">
        <v>22</v>
      </c>
      <c r="F108" s="92"/>
      <c r="G108" s="134">
        <f t="shared" si="3"/>
        <v>0</v>
      </c>
      <c r="H108" s="7"/>
    </row>
    <row r="109" spans="1:8" s="3" customFormat="1" x14ac:dyDescent="0.2">
      <c r="A109" s="120">
        <f>(IF(E109=0,0))+IF(E109&gt;0,1+MAX(A$1:A108))</f>
        <v>0</v>
      </c>
      <c r="B109" s="60"/>
      <c r="C109" s="36"/>
      <c r="D109" s="91"/>
      <c r="E109" s="90"/>
      <c r="F109" s="92"/>
      <c r="G109" s="134">
        <f t="shared" si="3"/>
        <v>0</v>
      </c>
      <c r="H109" s="7"/>
    </row>
    <row r="110" spans="1:8" s="3" customFormat="1" x14ac:dyDescent="0.2">
      <c r="A110" s="120">
        <f>(IF(E110=0,0))+IF(E110&gt;0,1+MAX(A$1:A109))</f>
        <v>0</v>
      </c>
      <c r="B110" s="60"/>
      <c r="C110" s="36"/>
      <c r="D110" s="91"/>
      <c r="E110" s="90"/>
      <c r="F110" s="92"/>
      <c r="G110" s="134">
        <f t="shared" si="3"/>
        <v>0</v>
      </c>
      <c r="H110" s="7"/>
    </row>
    <row r="111" spans="1:8" s="3" customFormat="1" x14ac:dyDescent="0.2">
      <c r="A111" s="120">
        <f>(IF(E111=0,0))+IF(E111&gt;0,1+MAX(A$1:A110))</f>
        <v>0</v>
      </c>
      <c r="B111" s="60" t="s">
        <v>85</v>
      </c>
      <c r="C111" s="21" t="s">
        <v>86</v>
      </c>
      <c r="D111" s="85"/>
      <c r="E111" s="100"/>
      <c r="F111" s="92"/>
      <c r="G111" s="134">
        <f t="shared" si="3"/>
        <v>0</v>
      </c>
      <c r="H111" s="7"/>
    </row>
    <row r="112" spans="1:8" s="3" customFormat="1" x14ac:dyDescent="0.2">
      <c r="A112" s="120">
        <f>(IF(E112=0,0))+IF(E112&gt;0,1+MAX(A$1:A111))</f>
        <v>0</v>
      </c>
      <c r="B112" s="60"/>
      <c r="C112" s="21"/>
      <c r="D112" s="85"/>
      <c r="E112" s="100"/>
      <c r="F112" s="92"/>
      <c r="G112" s="134">
        <f t="shared" si="3"/>
        <v>0</v>
      </c>
      <c r="H112" s="7"/>
    </row>
    <row r="113" spans="1:8" s="3" customFormat="1" ht="25.5" x14ac:dyDescent="0.2">
      <c r="A113" s="120">
        <f>(IF(E113=0,0))+IF(E113&gt;0,1+MAX(A$1:A112))</f>
        <v>24</v>
      </c>
      <c r="B113" s="60"/>
      <c r="C113" s="125" t="s">
        <v>12</v>
      </c>
      <c r="D113" s="85" t="s">
        <v>8</v>
      </c>
      <c r="E113" s="90">
        <v>1</v>
      </c>
      <c r="F113" s="92"/>
      <c r="G113" s="134">
        <f t="shared" si="3"/>
        <v>0</v>
      </c>
      <c r="H113" s="7"/>
    </row>
    <row r="114" spans="1:8" s="3" customFormat="1" x14ac:dyDescent="0.2">
      <c r="A114" s="120">
        <f>(IF(E114=0,0))+IF(E114&gt;0,1+MAX(A$1:A113))</f>
        <v>0</v>
      </c>
      <c r="B114" s="60"/>
      <c r="C114" s="21"/>
      <c r="D114" s="85"/>
      <c r="E114" s="90"/>
      <c r="F114" s="92"/>
      <c r="G114" s="134"/>
      <c r="H114" s="7"/>
    </row>
    <row r="115" spans="1:8" s="3" customFormat="1" x14ac:dyDescent="0.2">
      <c r="A115" s="120">
        <f>(IF(E115=0,0))+IF(E115&gt;0,1+MAX(A$1:A114))</f>
        <v>0</v>
      </c>
      <c r="B115" s="60"/>
      <c r="C115" s="25"/>
      <c r="D115" s="85"/>
      <c r="E115" s="90"/>
      <c r="F115" s="92"/>
      <c r="G115" s="134"/>
      <c r="H115" s="7"/>
    </row>
    <row r="116" spans="1:8" s="3" customFormat="1" ht="31.5" customHeight="1" x14ac:dyDescent="0.2">
      <c r="A116" s="120">
        <f>(IF(E116=0,0))+IF(E116&gt;0,1+MAX(A$1:A115))</f>
        <v>0</v>
      </c>
      <c r="B116" s="60"/>
      <c r="C116" s="28" t="str">
        <f>" Sous Total H.T. - "&amp;C88</f>
        <v xml:space="preserve"> Sous Total H.T. - 3 - LAMBRIS PERIPHERIQUE ET LAMBRIS BAS</v>
      </c>
      <c r="D116" s="93"/>
      <c r="E116" s="94"/>
      <c r="F116" s="95"/>
      <c r="G116" s="136">
        <f>SUM(G88:G114)</f>
        <v>0</v>
      </c>
      <c r="H116" s="7"/>
    </row>
    <row r="117" spans="1:8" s="3" customFormat="1" x14ac:dyDescent="0.2">
      <c r="A117" s="120">
        <f>(IF(E117=0,0))+IF(E117&gt;0,1+MAX(A$1:A116))</f>
        <v>0</v>
      </c>
      <c r="B117" s="57"/>
      <c r="C117" s="19" t="s">
        <v>19</v>
      </c>
      <c r="D117" s="76"/>
      <c r="E117" s="77"/>
      <c r="F117" s="81"/>
      <c r="G117" s="134"/>
      <c r="H117" s="8"/>
    </row>
    <row r="118" spans="1:8" s="3" customFormat="1" x14ac:dyDescent="0.2">
      <c r="A118" s="120">
        <f>(IF(E118=0,0))+IF(E118&gt;0,1+MAX(A$1:A117))</f>
        <v>0</v>
      </c>
      <c r="B118" s="57"/>
      <c r="C118" s="9"/>
      <c r="D118" s="76"/>
      <c r="E118" s="77"/>
      <c r="F118" s="81"/>
      <c r="G118" s="134"/>
      <c r="H118" s="7"/>
    </row>
    <row r="119" spans="1:8" s="3" customFormat="1" x14ac:dyDescent="0.2">
      <c r="A119" s="120">
        <f>(IF(E119=0,0))+IF(E119&gt;0,1+MAX(A$1:A118))</f>
        <v>0</v>
      </c>
      <c r="B119" s="60" t="s">
        <v>68</v>
      </c>
      <c r="C119" s="37" t="s">
        <v>72</v>
      </c>
      <c r="D119" s="85"/>
      <c r="E119" s="90"/>
      <c r="F119" s="92"/>
      <c r="G119" s="134">
        <f t="shared" ref="G119:G149" si="4">+E119*F119</f>
        <v>0</v>
      </c>
      <c r="H119" s="7"/>
    </row>
    <row r="120" spans="1:8" s="3" customFormat="1" x14ac:dyDescent="0.2">
      <c r="A120" s="120">
        <f>(IF(E120=0,0))+IF(E120&gt;0,1+MAX(A$1:A119))</f>
        <v>0</v>
      </c>
      <c r="B120" s="60"/>
      <c r="C120" s="37"/>
      <c r="D120" s="85"/>
      <c r="E120" s="90"/>
      <c r="F120" s="92"/>
      <c r="G120" s="134">
        <f t="shared" si="4"/>
        <v>0</v>
      </c>
      <c r="H120" s="7"/>
    </row>
    <row r="121" spans="1:8" s="3" customFormat="1" x14ac:dyDescent="0.2">
      <c r="A121" s="120">
        <f>(IF(E121=0,0))+IF(E121&gt;0,1+MAX(A$1:A120))</f>
        <v>0</v>
      </c>
      <c r="B121" s="60" t="s">
        <v>69</v>
      </c>
      <c r="C121" s="30" t="s">
        <v>75</v>
      </c>
      <c r="D121" s="85"/>
      <c r="E121" s="90"/>
      <c r="F121" s="92"/>
      <c r="G121" s="134">
        <f t="shared" si="4"/>
        <v>0</v>
      </c>
      <c r="H121" s="7"/>
    </row>
    <row r="122" spans="1:8" s="3" customFormat="1" x14ac:dyDescent="0.2">
      <c r="A122" s="120">
        <f>(IF(E122=0,0))+IF(E122&gt;0,1+MAX(A$1:A121))</f>
        <v>0</v>
      </c>
      <c r="B122" s="60"/>
      <c r="C122" s="10"/>
      <c r="D122" s="85"/>
      <c r="E122" s="100"/>
      <c r="F122" s="92"/>
      <c r="G122" s="134">
        <f t="shared" si="4"/>
        <v>0</v>
      </c>
      <c r="H122" s="7"/>
    </row>
    <row r="123" spans="1:8" s="3" customFormat="1" ht="38.25" x14ac:dyDescent="0.2">
      <c r="A123" s="120">
        <f>(IF(E123=0,0))+IF(E123&gt;0,1+MAX(A$1:A122))</f>
        <v>25</v>
      </c>
      <c r="B123" s="61" t="s">
        <v>126</v>
      </c>
      <c r="C123" s="13" t="s">
        <v>17</v>
      </c>
      <c r="D123" s="85" t="s">
        <v>8</v>
      </c>
      <c r="E123" s="96">
        <v>1</v>
      </c>
      <c r="F123" s="97"/>
      <c r="G123" s="134">
        <f t="shared" si="4"/>
        <v>0</v>
      </c>
      <c r="H123" s="7"/>
    </row>
    <row r="124" spans="1:8" s="3" customFormat="1" x14ac:dyDescent="0.2">
      <c r="A124" s="120">
        <f>(IF(E124=0,0))+IF(E124&gt;0,1+MAX(A$1:A123))</f>
        <v>0</v>
      </c>
      <c r="B124" s="61"/>
      <c r="C124" s="17"/>
      <c r="D124" s="85"/>
      <c r="E124" s="96"/>
      <c r="F124" s="97"/>
      <c r="G124" s="134">
        <f t="shared" si="4"/>
        <v>0</v>
      </c>
      <c r="H124" s="7"/>
    </row>
    <row r="125" spans="1:8" s="3" customFormat="1" x14ac:dyDescent="0.2">
      <c r="A125" s="120">
        <f>(IF(E125=0,0))+IF(E125&gt;0,1+MAX(A$1:A124))</f>
        <v>0</v>
      </c>
      <c r="B125" s="61"/>
      <c r="C125" s="17"/>
      <c r="D125" s="85"/>
      <c r="E125" s="90"/>
      <c r="F125" s="92"/>
      <c r="G125" s="134">
        <f t="shared" si="4"/>
        <v>0</v>
      </c>
      <c r="H125" s="7"/>
    </row>
    <row r="126" spans="1:8" s="3" customFormat="1" x14ac:dyDescent="0.2">
      <c r="A126" s="120">
        <f>(IF(E126=0,0))+IF(E126&gt;0,1+MAX(A$1:A125))</f>
        <v>0</v>
      </c>
      <c r="B126" s="60" t="s">
        <v>73</v>
      </c>
      <c r="C126" s="30" t="s">
        <v>80</v>
      </c>
      <c r="D126" s="85"/>
      <c r="E126" s="90"/>
      <c r="F126" s="83"/>
      <c r="G126" s="134">
        <f t="shared" si="4"/>
        <v>0</v>
      </c>
      <c r="H126" s="7"/>
    </row>
    <row r="127" spans="1:8" s="3" customFormat="1" x14ac:dyDescent="0.2">
      <c r="A127" s="120">
        <f>(IF(E127=0,0))+IF(E127&gt;0,1+MAX(A$1:A126))</f>
        <v>0</v>
      </c>
      <c r="B127" s="60"/>
      <c r="C127" s="21"/>
      <c r="D127" s="85"/>
      <c r="E127" s="96"/>
      <c r="F127" s="98"/>
      <c r="G127" s="134">
        <f t="shared" si="4"/>
        <v>0</v>
      </c>
      <c r="H127" s="7"/>
    </row>
    <row r="128" spans="1:8" s="3" customFormat="1" x14ac:dyDescent="0.2">
      <c r="A128" s="120">
        <f>(IF(E128=0,0))+IF(E128&gt;0,1+MAX(A$1:A127))</f>
        <v>0</v>
      </c>
      <c r="B128" s="60" t="s">
        <v>74</v>
      </c>
      <c r="C128" s="11" t="s">
        <v>81</v>
      </c>
      <c r="D128" s="85"/>
      <c r="E128" s="99"/>
      <c r="F128" s="97"/>
      <c r="G128" s="134">
        <f t="shared" si="4"/>
        <v>0</v>
      </c>
      <c r="H128" s="7"/>
    </row>
    <row r="129" spans="1:8" s="3" customFormat="1" x14ac:dyDescent="0.2">
      <c r="A129" s="120">
        <f>(IF(E129=0,0))+IF(E129&gt;0,1+MAX(A$1:A128))</f>
        <v>26</v>
      </c>
      <c r="B129" s="60"/>
      <c r="C129" s="38" t="s">
        <v>81</v>
      </c>
      <c r="D129" s="15" t="s">
        <v>24</v>
      </c>
      <c r="E129" s="16">
        <v>27.6</v>
      </c>
      <c r="F129" s="24"/>
      <c r="G129" s="134">
        <f t="shared" si="4"/>
        <v>0</v>
      </c>
      <c r="H129" s="7"/>
    </row>
    <row r="130" spans="1:8" s="3" customFormat="1" x14ac:dyDescent="0.2">
      <c r="A130" s="120">
        <f>(IF(E130=0,0))+IF(E130&gt;0,1+MAX(A$1:A129))</f>
        <v>27</v>
      </c>
      <c r="B130" s="60"/>
      <c r="C130" s="12" t="s">
        <v>14</v>
      </c>
      <c r="D130" s="15" t="s">
        <v>24</v>
      </c>
      <c r="E130" s="16">
        <v>27.6</v>
      </c>
      <c r="F130" s="24"/>
      <c r="G130" s="134">
        <f t="shared" si="4"/>
        <v>0</v>
      </c>
      <c r="H130" s="7"/>
    </row>
    <row r="131" spans="1:8" s="3" customFormat="1" x14ac:dyDescent="0.2">
      <c r="A131" s="120">
        <f>(IF(E131=0,0))+IF(E131&gt;0,1+MAX(A$1:A130))</f>
        <v>28</v>
      </c>
      <c r="B131" s="60"/>
      <c r="C131" s="38" t="s">
        <v>46</v>
      </c>
      <c r="D131" s="15" t="s">
        <v>24</v>
      </c>
      <c r="E131" s="16">
        <v>27.6</v>
      </c>
      <c r="F131" s="24"/>
      <c r="G131" s="134">
        <f t="shared" si="4"/>
        <v>0</v>
      </c>
      <c r="H131" s="7"/>
    </row>
    <row r="132" spans="1:8" s="3" customFormat="1" x14ac:dyDescent="0.2">
      <c r="A132" s="120">
        <f>(IF(E132=0,0))+IF(E132&gt;0,1+MAX(A$1:A131))</f>
        <v>0</v>
      </c>
      <c r="B132" s="60"/>
      <c r="C132" s="38"/>
      <c r="D132" s="85"/>
      <c r="E132" s="100"/>
      <c r="F132" s="83"/>
      <c r="G132" s="134">
        <f t="shared" si="4"/>
        <v>0</v>
      </c>
      <c r="H132" s="7"/>
    </row>
    <row r="133" spans="1:8" s="3" customFormat="1" x14ac:dyDescent="0.2">
      <c r="A133" s="120">
        <f>(IF(E133=0,0))+IF(E133&gt;0,1+MAX(A$1:A132))</f>
        <v>0</v>
      </c>
      <c r="B133" s="60" t="s">
        <v>116</v>
      </c>
      <c r="C133" s="11" t="s">
        <v>135</v>
      </c>
      <c r="D133" s="85"/>
      <c r="E133" s="99"/>
      <c r="F133" s="97"/>
      <c r="G133" s="134">
        <f t="shared" si="4"/>
        <v>0</v>
      </c>
      <c r="H133" s="7"/>
    </row>
    <row r="134" spans="1:8" s="3" customFormat="1" x14ac:dyDescent="0.2">
      <c r="A134" s="120">
        <f>(IF(E134=0,0))+IF(E134&gt;0,1+MAX(A$1:A133))</f>
        <v>29</v>
      </c>
      <c r="B134" s="60"/>
      <c r="C134" s="38" t="s">
        <v>92</v>
      </c>
      <c r="D134" s="15" t="s">
        <v>24</v>
      </c>
      <c r="E134" s="16">
        <v>8.1999999999999993</v>
      </c>
      <c r="F134" s="24"/>
      <c r="G134" s="134">
        <f t="shared" si="4"/>
        <v>0</v>
      </c>
      <c r="H134" s="7"/>
    </row>
    <row r="135" spans="1:8" s="3" customFormat="1" x14ac:dyDescent="0.2">
      <c r="A135" s="120">
        <f>(IF(E135=0,0))+IF(E135&gt;0,1+MAX(A$1:A134))</f>
        <v>30</v>
      </c>
      <c r="B135" s="60"/>
      <c r="C135" s="12" t="s">
        <v>14</v>
      </c>
      <c r="D135" s="15" t="s">
        <v>24</v>
      </c>
      <c r="E135" s="16">
        <v>8.1999999999999993</v>
      </c>
      <c r="F135" s="24"/>
      <c r="G135" s="134">
        <f t="shared" si="4"/>
        <v>0</v>
      </c>
      <c r="H135" s="7"/>
    </row>
    <row r="136" spans="1:8" s="3" customFormat="1" x14ac:dyDescent="0.2">
      <c r="A136" s="120">
        <f>(IF(E136=0,0))+IF(E136&gt;0,1+MAX(A$1:A135))</f>
        <v>31</v>
      </c>
      <c r="B136" s="60"/>
      <c r="C136" s="38" t="s">
        <v>91</v>
      </c>
      <c r="D136" s="15" t="s">
        <v>24</v>
      </c>
      <c r="E136" s="16">
        <v>8.1999999999999993</v>
      </c>
      <c r="F136" s="24"/>
      <c r="G136" s="134">
        <f t="shared" si="4"/>
        <v>0</v>
      </c>
      <c r="H136" s="7"/>
    </row>
    <row r="137" spans="1:8" s="3" customFormat="1" x14ac:dyDescent="0.2">
      <c r="A137" s="120">
        <f>(IF(E137=0,0))+IF(E137&gt;0,1+MAX(A$1:A136))</f>
        <v>0</v>
      </c>
      <c r="B137" s="60"/>
      <c r="C137" s="38"/>
      <c r="D137" s="85"/>
      <c r="E137" s="100"/>
      <c r="F137" s="83"/>
      <c r="G137" s="134">
        <f t="shared" si="4"/>
        <v>0</v>
      </c>
      <c r="H137" s="7"/>
    </row>
    <row r="138" spans="1:8" s="3" customFormat="1" x14ac:dyDescent="0.2">
      <c r="A138" s="120">
        <f>(IF(E138=0,0))+IF(E138&gt;0,1+MAX(A$1:A137))</f>
        <v>0</v>
      </c>
      <c r="B138" s="60"/>
      <c r="C138" s="29"/>
      <c r="D138" s="85"/>
      <c r="E138" s="96"/>
      <c r="F138" s="97"/>
      <c r="G138" s="134">
        <f t="shared" si="4"/>
        <v>0</v>
      </c>
      <c r="H138" s="7"/>
    </row>
    <row r="139" spans="1:8" s="3" customFormat="1" x14ac:dyDescent="0.2">
      <c r="A139" s="120">
        <f>(IF(E139=0,0))+IF(E139&gt;0,1+MAX(A$1:A138))</f>
        <v>0</v>
      </c>
      <c r="B139" s="60" t="s">
        <v>82</v>
      </c>
      <c r="C139" s="30" t="s">
        <v>84</v>
      </c>
      <c r="D139" s="85"/>
      <c r="E139" s="90"/>
      <c r="F139" s="92"/>
      <c r="G139" s="134">
        <f t="shared" si="4"/>
        <v>0</v>
      </c>
      <c r="H139" s="7"/>
    </row>
    <row r="140" spans="1:8" s="3" customFormat="1" x14ac:dyDescent="0.2">
      <c r="A140" s="120">
        <f>(IF(E140=0,0))+IF(E140&gt;0,1+MAX(A$1:A139))</f>
        <v>0</v>
      </c>
      <c r="B140" s="60"/>
      <c r="C140" s="21"/>
      <c r="D140" s="85"/>
      <c r="E140" s="100"/>
      <c r="F140" s="92"/>
      <c r="G140" s="134">
        <f t="shared" si="4"/>
        <v>0</v>
      </c>
      <c r="H140" s="7"/>
    </row>
    <row r="141" spans="1:8" s="3" customFormat="1" x14ac:dyDescent="0.2">
      <c r="A141" s="120">
        <f>(IF(E141=0,0))+IF(E141&gt;0,1+MAX(A$1:A140))</f>
        <v>0</v>
      </c>
      <c r="B141" s="60" t="s">
        <v>83</v>
      </c>
      <c r="C141" s="21" t="s">
        <v>118</v>
      </c>
      <c r="D141" s="85"/>
      <c r="E141" s="100"/>
      <c r="F141" s="92"/>
      <c r="G141" s="134">
        <f t="shared" si="4"/>
        <v>0</v>
      </c>
      <c r="H141" s="7"/>
    </row>
    <row r="142" spans="1:8" s="3" customFormat="1" ht="25.5" customHeight="1" x14ac:dyDescent="0.2">
      <c r="A142" s="120">
        <f>(IF(E142=0,0))+IF(E142&gt;0,1+MAX(A$1:A141))</f>
        <v>32</v>
      </c>
      <c r="B142" s="60"/>
      <c r="C142" s="51" t="s">
        <v>119</v>
      </c>
      <c r="D142" s="85" t="s">
        <v>24</v>
      </c>
      <c r="E142" s="100">
        <v>10.1</v>
      </c>
      <c r="F142" s="92"/>
      <c r="G142" s="134">
        <f t="shared" si="4"/>
        <v>0</v>
      </c>
      <c r="H142" s="7"/>
    </row>
    <row r="143" spans="1:8" s="3" customFormat="1" ht="25.5" customHeight="1" x14ac:dyDescent="0.2">
      <c r="A143" s="120">
        <f>(IF(E143=0,0))+IF(E143&gt;0,1+MAX(A$1:A142))</f>
        <v>33</v>
      </c>
      <c r="B143" s="60"/>
      <c r="C143" s="51" t="s">
        <v>120</v>
      </c>
      <c r="D143" s="85" t="s">
        <v>24</v>
      </c>
      <c r="E143" s="100">
        <v>8.1999999999999993</v>
      </c>
      <c r="F143" s="92"/>
      <c r="G143" s="134">
        <f t="shared" si="4"/>
        <v>0</v>
      </c>
      <c r="H143" s="7"/>
    </row>
    <row r="144" spans="1:8" s="3" customFormat="1" x14ac:dyDescent="0.2">
      <c r="A144" s="120">
        <f>(IF(E144=0,0))+IF(E144&gt;0,1+MAX(A$1:A143))</f>
        <v>0</v>
      </c>
      <c r="B144" s="60"/>
      <c r="C144" s="51"/>
      <c r="D144" s="85"/>
      <c r="E144" s="100"/>
      <c r="F144" s="92"/>
      <c r="G144" s="134">
        <f t="shared" si="4"/>
        <v>0</v>
      </c>
      <c r="H144" s="7"/>
    </row>
    <row r="145" spans="1:8" s="3" customFormat="1" x14ac:dyDescent="0.2">
      <c r="A145" s="120">
        <f>(IF(E145=0,0))+IF(E145&gt;0,1+MAX(A$1:A144))</f>
        <v>0</v>
      </c>
      <c r="B145" s="60"/>
      <c r="C145" s="36"/>
      <c r="D145" s="91"/>
      <c r="E145" s="90"/>
      <c r="F145" s="92"/>
      <c r="G145" s="134">
        <f t="shared" si="4"/>
        <v>0</v>
      </c>
      <c r="H145" s="7"/>
    </row>
    <row r="146" spans="1:8" s="3" customFormat="1" x14ac:dyDescent="0.2">
      <c r="A146" s="120">
        <f>(IF(E146=0,0))+IF(E146&gt;0,1+MAX(A$1:A145))</f>
        <v>0</v>
      </c>
      <c r="B146" s="60" t="s">
        <v>85</v>
      </c>
      <c r="C146" s="21" t="s">
        <v>86</v>
      </c>
      <c r="D146" s="85"/>
      <c r="E146" s="100"/>
      <c r="F146" s="92"/>
      <c r="G146" s="134">
        <f t="shared" si="4"/>
        <v>0</v>
      </c>
      <c r="H146" s="7"/>
    </row>
    <row r="147" spans="1:8" s="3" customFormat="1" x14ac:dyDescent="0.2">
      <c r="A147" s="120">
        <f>(IF(E147=0,0))+IF(E147&gt;0,1+MAX(A$1:A146))</f>
        <v>0</v>
      </c>
      <c r="B147" s="60"/>
      <c r="C147" s="21"/>
      <c r="D147" s="85"/>
      <c r="E147" s="100"/>
      <c r="F147" s="92"/>
      <c r="G147" s="134">
        <f t="shared" si="4"/>
        <v>0</v>
      </c>
      <c r="H147" s="7"/>
    </row>
    <row r="148" spans="1:8" s="3" customFormat="1" ht="25.5" x14ac:dyDescent="0.2">
      <c r="A148" s="120">
        <f>(IF(E148=0,0))+IF(E148&gt;0,1+MAX(A$1:A147))</f>
        <v>34</v>
      </c>
      <c r="B148" s="60"/>
      <c r="C148" s="125" t="s">
        <v>12</v>
      </c>
      <c r="D148" s="85" t="s">
        <v>8</v>
      </c>
      <c r="E148" s="90">
        <v>1</v>
      </c>
      <c r="F148" s="92"/>
      <c r="G148" s="134">
        <f t="shared" si="4"/>
        <v>0</v>
      </c>
      <c r="H148" s="7"/>
    </row>
    <row r="149" spans="1:8" s="3" customFormat="1" x14ac:dyDescent="0.2">
      <c r="A149" s="120">
        <f>(IF(E149=0,0))+IF(E149&gt;0,1+MAX(A$1:A148))</f>
        <v>0</v>
      </c>
      <c r="B149" s="60"/>
      <c r="C149" s="21"/>
      <c r="D149" s="85"/>
      <c r="E149" s="90"/>
      <c r="F149" s="92"/>
      <c r="G149" s="134">
        <f t="shared" si="4"/>
        <v>0</v>
      </c>
      <c r="H149" s="7"/>
    </row>
    <row r="150" spans="1:8" s="3" customFormat="1" x14ac:dyDescent="0.2">
      <c r="A150" s="120">
        <f>(IF(E150=0,0))+IF(E150&gt;0,1+MAX(A$1:A149))</f>
        <v>0</v>
      </c>
      <c r="B150" s="60"/>
      <c r="C150" s="25"/>
      <c r="D150" s="85"/>
      <c r="E150" s="90"/>
      <c r="F150" s="92"/>
      <c r="G150" s="134"/>
      <c r="H150" s="7"/>
    </row>
    <row r="151" spans="1:8" s="3" customFormat="1" ht="31.5" customHeight="1" x14ac:dyDescent="0.2">
      <c r="A151" s="120">
        <f>(IF(E151=0,0))+IF(E151&gt;0,1+MAX(A$1:A150))</f>
        <v>0</v>
      </c>
      <c r="B151" s="60"/>
      <c r="C151" s="28" t="str">
        <f>" Sous Total H.T. - "&amp;C117</f>
        <v xml:space="preserve"> Sous Total H.T. - 4 - GRISAILLE "La mise au tombeau"</v>
      </c>
      <c r="D151" s="93"/>
      <c r="E151" s="94"/>
      <c r="F151" s="95"/>
      <c r="G151" s="136">
        <f>SUM(G117:G149)</f>
        <v>0</v>
      </c>
      <c r="H151" s="7"/>
    </row>
    <row r="152" spans="1:8" s="3" customFormat="1" x14ac:dyDescent="0.2">
      <c r="A152" s="120">
        <f>(IF(E152=0,0))+IF(E152&gt;0,1+MAX(A$1:A151))</f>
        <v>0</v>
      </c>
      <c r="B152" s="57"/>
      <c r="C152" s="19" t="s">
        <v>20</v>
      </c>
      <c r="D152" s="76"/>
      <c r="E152" s="77"/>
      <c r="F152" s="81"/>
      <c r="G152" s="134"/>
      <c r="H152" s="8"/>
    </row>
    <row r="153" spans="1:8" s="3" customFormat="1" x14ac:dyDescent="0.2">
      <c r="A153" s="120">
        <f>(IF(E153=0,0))+IF(E153&gt;0,1+MAX(A$1:A152))</f>
        <v>0</v>
      </c>
      <c r="B153" s="57"/>
      <c r="C153" s="9"/>
      <c r="D153" s="76"/>
      <c r="E153" s="77"/>
      <c r="F153" s="81"/>
      <c r="G153" s="134"/>
      <c r="H153" s="7"/>
    </row>
    <row r="154" spans="1:8" s="3" customFormat="1" x14ac:dyDescent="0.2">
      <c r="A154" s="120">
        <f>(IF(E154=0,0))+IF(E154&gt;0,1+MAX(A$1:A153))</f>
        <v>0</v>
      </c>
      <c r="B154" s="60" t="s">
        <v>68</v>
      </c>
      <c r="C154" s="37" t="s">
        <v>72</v>
      </c>
      <c r="D154" s="85"/>
      <c r="E154" s="90"/>
      <c r="F154" s="92"/>
      <c r="G154" s="134">
        <f t="shared" ref="G154:G177" si="5">+E154*F154</f>
        <v>0</v>
      </c>
      <c r="H154" s="7"/>
    </row>
    <row r="155" spans="1:8" s="3" customFormat="1" x14ac:dyDescent="0.2">
      <c r="A155" s="120">
        <f>(IF(E155=0,0))+IF(E155&gt;0,1+MAX(A$1:A154))</f>
        <v>0</v>
      </c>
      <c r="B155" s="60"/>
      <c r="C155" s="37"/>
      <c r="D155" s="85"/>
      <c r="E155" s="90"/>
      <c r="F155" s="92"/>
      <c r="G155" s="134">
        <f t="shared" si="5"/>
        <v>0</v>
      </c>
      <c r="H155" s="7"/>
    </row>
    <row r="156" spans="1:8" s="3" customFormat="1" x14ac:dyDescent="0.2">
      <c r="A156" s="120">
        <f>(IF(E156=0,0))+IF(E156&gt;0,1+MAX(A$1:A155))</f>
        <v>0</v>
      </c>
      <c r="B156" s="60" t="s">
        <v>69</v>
      </c>
      <c r="C156" s="30" t="s">
        <v>75</v>
      </c>
      <c r="D156" s="85"/>
      <c r="E156" s="90"/>
      <c r="F156" s="92"/>
      <c r="G156" s="134">
        <f t="shared" si="5"/>
        <v>0</v>
      </c>
      <c r="H156" s="7"/>
    </row>
    <row r="157" spans="1:8" s="3" customFormat="1" x14ac:dyDescent="0.2">
      <c r="A157" s="120">
        <f>(IF(E157=0,0))+IF(E157&gt;0,1+MAX(A$1:A156))</f>
        <v>0</v>
      </c>
      <c r="B157" s="60"/>
      <c r="C157" s="10"/>
      <c r="D157" s="85"/>
      <c r="E157" s="100"/>
      <c r="F157" s="92"/>
      <c r="G157" s="134">
        <f t="shared" si="5"/>
        <v>0</v>
      </c>
      <c r="H157" s="7"/>
    </row>
    <row r="158" spans="1:8" s="3" customFormat="1" ht="25.5" x14ac:dyDescent="0.2">
      <c r="A158" s="120">
        <f>(IF(E158=0,0))+IF(E158&gt;0,1+MAX(A$1:A157))</f>
        <v>35</v>
      </c>
      <c r="B158" s="61" t="s">
        <v>127</v>
      </c>
      <c r="C158" s="13" t="s">
        <v>17</v>
      </c>
      <c r="D158" s="85" t="s">
        <v>8</v>
      </c>
      <c r="E158" s="96">
        <v>1</v>
      </c>
      <c r="F158" s="97"/>
      <c r="G158" s="134">
        <f t="shared" si="5"/>
        <v>0</v>
      </c>
      <c r="H158" s="7"/>
    </row>
    <row r="159" spans="1:8" s="3" customFormat="1" x14ac:dyDescent="0.2">
      <c r="A159" s="120">
        <f>(IF(E159=0,0))+IF(E159&gt;0,1+MAX(A$1:A158))</f>
        <v>0</v>
      </c>
      <c r="B159" s="61"/>
      <c r="C159" s="17"/>
      <c r="D159" s="85"/>
      <c r="E159" s="90"/>
      <c r="F159" s="92"/>
      <c r="G159" s="134">
        <f t="shared" si="5"/>
        <v>0</v>
      </c>
      <c r="H159" s="7"/>
    </row>
    <row r="160" spans="1:8" s="3" customFormat="1" x14ac:dyDescent="0.2">
      <c r="A160" s="120">
        <f>(IF(E160=0,0))+IF(E160&gt;0,1+MAX(A$1:A159))</f>
        <v>0</v>
      </c>
      <c r="B160" s="61"/>
      <c r="C160" s="17"/>
      <c r="D160" s="85"/>
      <c r="E160" s="90"/>
      <c r="F160" s="92"/>
      <c r="G160" s="134">
        <f t="shared" si="5"/>
        <v>0</v>
      </c>
      <c r="H160" s="7"/>
    </row>
    <row r="161" spans="1:8" s="3" customFormat="1" x14ac:dyDescent="0.2">
      <c r="A161" s="120">
        <f>(IF(E161=0,0))+IF(E161&gt;0,1+MAX(A$1:A160))</f>
        <v>0</v>
      </c>
      <c r="B161" s="60" t="s">
        <v>73</v>
      </c>
      <c r="C161" s="30" t="s">
        <v>80</v>
      </c>
      <c r="D161" s="85"/>
      <c r="E161" s="90"/>
      <c r="F161" s="83"/>
      <c r="G161" s="134">
        <f t="shared" si="5"/>
        <v>0</v>
      </c>
      <c r="H161" s="7"/>
    </row>
    <row r="162" spans="1:8" s="3" customFormat="1" x14ac:dyDescent="0.2">
      <c r="A162" s="120">
        <f>(IF(E162=0,0))+IF(E162&gt;0,1+MAX(A$1:A161))</f>
        <v>0</v>
      </c>
      <c r="B162" s="60"/>
      <c r="C162" s="21"/>
      <c r="D162" s="85"/>
      <c r="E162" s="96"/>
      <c r="F162" s="98"/>
      <c r="G162" s="134">
        <f t="shared" si="5"/>
        <v>0</v>
      </c>
      <c r="H162" s="7"/>
    </row>
    <row r="163" spans="1:8" s="3" customFormat="1" x14ac:dyDescent="0.2">
      <c r="A163" s="120">
        <f>(IF(E163=0,0))+IF(E163&gt;0,1+MAX(A$1:A162))</f>
        <v>0</v>
      </c>
      <c r="B163" s="60" t="s">
        <v>74</v>
      </c>
      <c r="C163" s="11" t="s">
        <v>81</v>
      </c>
      <c r="D163" s="85"/>
      <c r="E163" s="99"/>
      <c r="F163" s="97"/>
      <c r="G163" s="134">
        <f t="shared" si="5"/>
        <v>0</v>
      </c>
      <c r="H163" s="7"/>
    </row>
    <row r="164" spans="1:8" s="3" customFormat="1" x14ac:dyDescent="0.2">
      <c r="A164" s="120">
        <f>(IF(E164=0,0))+IF(E164&gt;0,1+MAX(A$1:A163))</f>
        <v>36</v>
      </c>
      <c r="B164" s="60"/>
      <c r="C164" s="38" t="s">
        <v>81</v>
      </c>
      <c r="D164" s="15" t="s">
        <v>24</v>
      </c>
      <c r="E164" s="16">
        <v>27.1</v>
      </c>
      <c r="F164" s="97"/>
      <c r="G164" s="134">
        <f t="shared" si="5"/>
        <v>0</v>
      </c>
      <c r="H164" s="7"/>
    </row>
    <row r="165" spans="1:8" s="3" customFormat="1" x14ac:dyDescent="0.2">
      <c r="A165" s="120">
        <f>(IF(E165=0,0))+IF(E165&gt;0,1+MAX(A$1:A164))</f>
        <v>37</v>
      </c>
      <c r="B165" s="60"/>
      <c r="C165" s="12" t="s">
        <v>14</v>
      </c>
      <c r="D165" s="15" t="s">
        <v>24</v>
      </c>
      <c r="E165" s="16">
        <v>27.1</v>
      </c>
      <c r="F165" s="97"/>
      <c r="G165" s="134">
        <f t="shared" si="5"/>
        <v>0</v>
      </c>
      <c r="H165" s="7"/>
    </row>
    <row r="166" spans="1:8" s="3" customFormat="1" x14ac:dyDescent="0.2">
      <c r="A166" s="120">
        <f>(IF(E166=0,0))+IF(E166&gt;0,1+MAX(A$1:A165))</f>
        <v>38</v>
      </c>
      <c r="B166" s="60"/>
      <c r="C166" s="38" t="s">
        <v>46</v>
      </c>
      <c r="D166" s="15" t="s">
        <v>24</v>
      </c>
      <c r="E166" s="16">
        <v>27.1</v>
      </c>
      <c r="F166" s="97"/>
      <c r="G166" s="134">
        <f t="shared" si="5"/>
        <v>0</v>
      </c>
      <c r="H166" s="7"/>
    </row>
    <row r="167" spans="1:8" s="3" customFormat="1" x14ac:dyDescent="0.2">
      <c r="A167" s="120">
        <f>(IF(E167=0,0))+IF(E167&gt;0,1+MAX(A$1:A166))</f>
        <v>0</v>
      </c>
      <c r="B167" s="60"/>
      <c r="C167" s="38"/>
      <c r="D167" s="85"/>
      <c r="E167" s="100"/>
      <c r="F167" s="83"/>
      <c r="G167" s="134">
        <f t="shared" si="5"/>
        <v>0</v>
      </c>
      <c r="H167" s="7"/>
    </row>
    <row r="168" spans="1:8" s="3" customFormat="1" x14ac:dyDescent="0.2">
      <c r="A168" s="120">
        <f>(IF(E168=0,0))+IF(E168&gt;0,1+MAX(A$1:A167))</f>
        <v>0</v>
      </c>
      <c r="B168" s="60"/>
      <c r="C168" s="29"/>
      <c r="D168" s="85"/>
      <c r="E168" s="96"/>
      <c r="F168" s="97"/>
      <c r="G168" s="134">
        <f t="shared" si="5"/>
        <v>0</v>
      </c>
      <c r="H168" s="7"/>
    </row>
    <row r="169" spans="1:8" s="3" customFormat="1" x14ac:dyDescent="0.2">
      <c r="A169" s="120">
        <f>(IF(E169=0,0))+IF(E169&gt;0,1+MAX(A$1:A168))</f>
        <v>0</v>
      </c>
      <c r="B169" s="60" t="s">
        <v>82</v>
      </c>
      <c r="C169" s="30" t="s">
        <v>84</v>
      </c>
      <c r="D169" s="85"/>
      <c r="E169" s="90"/>
      <c r="F169" s="92"/>
      <c r="G169" s="134">
        <f t="shared" si="5"/>
        <v>0</v>
      </c>
      <c r="H169" s="7"/>
    </row>
    <row r="170" spans="1:8" s="3" customFormat="1" x14ac:dyDescent="0.2">
      <c r="A170" s="120">
        <f>(IF(E170=0,0))+IF(E170&gt;0,1+MAX(A$1:A169))</f>
        <v>0</v>
      </c>
      <c r="B170" s="60"/>
      <c r="C170" s="21"/>
      <c r="D170" s="85"/>
      <c r="E170" s="100"/>
      <c r="F170" s="92"/>
      <c r="G170" s="134">
        <f t="shared" si="5"/>
        <v>0</v>
      </c>
      <c r="H170" s="7"/>
    </row>
    <row r="171" spans="1:8" s="3" customFormat="1" x14ac:dyDescent="0.2">
      <c r="A171" s="120">
        <f>(IF(E171=0,0))+IF(E171&gt;0,1+MAX(A$1:A170))</f>
        <v>0</v>
      </c>
      <c r="B171" s="60" t="s">
        <v>83</v>
      </c>
      <c r="C171" s="21" t="s">
        <v>118</v>
      </c>
      <c r="D171" s="85"/>
      <c r="E171" s="100"/>
      <c r="F171" s="92"/>
      <c r="G171" s="134">
        <f t="shared" si="5"/>
        <v>0</v>
      </c>
      <c r="H171" s="7"/>
    </row>
    <row r="172" spans="1:8" s="3" customFormat="1" ht="25.5" customHeight="1" x14ac:dyDescent="0.2">
      <c r="A172" s="120">
        <f>(IF(E172=0,0))+IF(E172&gt;0,1+MAX(A$1:A171))</f>
        <v>39</v>
      </c>
      <c r="B172" s="60"/>
      <c r="C172" s="51" t="s">
        <v>119</v>
      </c>
      <c r="D172" s="85" t="s">
        <v>24</v>
      </c>
      <c r="E172" s="100">
        <v>10.5</v>
      </c>
      <c r="F172" s="92"/>
      <c r="G172" s="134">
        <f t="shared" si="5"/>
        <v>0</v>
      </c>
      <c r="H172" s="7"/>
    </row>
    <row r="173" spans="1:8" s="3" customFormat="1" x14ac:dyDescent="0.2">
      <c r="A173" s="120">
        <f>(IF(E173=0,0))+IF(E173&gt;0,1+MAX(A$1:A172))</f>
        <v>0</v>
      </c>
      <c r="B173" s="60"/>
      <c r="C173" s="51"/>
      <c r="D173" s="85"/>
      <c r="E173" s="100"/>
      <c r="F173" s="92"/>
      <c r="G173" s="134">
        <f t="shared" si="5"/>
        <v>0</v>
      </c>
      <c r="H173" s="7"/>
    </row>
    <row r="174" spans="1:8" s="3" customFormat="1" x14ac:dyDescent="0.2">
      <c r="A174" s="120">
        <f>(IF(E174=0,0))+IF(E174&gt;0,1+MAX(A$1:A173))</f>
        <v>0</v>
      </c>
      <c r="B174" s="60"/>
      <c r="C174" s="36"/>
      <c r="D174" s="91"/>
      <c r="E174" s="90"/>
      <c r="F174" s="92"/>
      <c r="G174" s="134">
        <f t="shared" si="5"/>
        <v>0</v>
      </c>
      <c r="H174" s="7"/>
    </row>
    <row r="175" spans="1:8" s="3" customFormat="1" x14ac:dyDescent="0.2">
      <c r="A175" s="120">
        <f>(IF(E175=0,0))+IF(E175&gt;0,1+MAX(A$1:A174))</f>
        <v>0</v>
      </c>
      <c r="B175" s="60" t="s">
        <v>85</v>
      </c>
      <c r="C175" s="21" t="s">
        <v>86</v>
      </c>
      <c r="D175" s="85"/>
      <c r="E175" s="100"/>
      <c r="F175" s="92"/>
      <c r="G175" s="134">
        <f t="shared" si="5"/>
        <v>0</v>
      </c>
      <c r="H175" s="7"/>
    </row>
    <row r="176" spans="1:8" s="3" customFormat="1" x14ac:dyDescent="0.2">
      <c r="A176" s="120">
        <f>(IF(E176=0,0))+IF(E176&gt;0,1+MAX(A$1:A175))</f>
        <v>0</v>
      </c>
      <c r="B176" s="60"/>
      <c r="C176" s="21"/>
      <c r="D176" s="85"/>
      <c r="E176" s="100"/>
      <c r="F176" s="92"/>
      <c r="G176" s="134">
        <f t="shared" si="5"/>
        <v>0</v>
      </c>
      <c r="H176" s="7"/>
    </row>
    <row r="177" spans="1:8" s="3" customFormat="1" ht="25.5" x14ac:dyDescent="0.2">
      <c r="A177" s="120">
        <f>(IF(E177=0,0))+IF(E177&gt;0,1+MAX(A$1:A176))</f>
        <v>40</v>
      </c>
      <c r="B177" s="60"/>
      <c r="C177" s="125" t="s">
        <v>12</v>
      </c>
      <c r="D177" s="85" t="s">
        <v>8</v>
      </c>
      <c r="E177" s="90">
        <v>1</v>
      </c>
      <c r="F177" s="92"/>
      <c r="G177" s="134">
        <f t="shared" si="5"/>
        <v>0</v>
      </c>
      <c r="H177" s="7"/>
    </row>
    <row r="178" spans="1:8" s="3" customFormat="1" x14ac:dyDescent="0.2">
      <c r="A178" s="120">
        <f>(IF(E178=0,0))+IF(E178&gt;0,1+MAX(A$1:A177))</f>
        <v>0</v>
      </c>
      <c r="B178" s="60"/>
      <c r="C178" s="21"/>
      <c r="D178" s="85"/>
      <c r="E178" s="90"/>
      <c r="F178" s="92"/>
      <c r="G178" s="134"/>
      <c r="H178" s="7"/>
    </row>
    <row r="179" spans="1:8" s="3" customFormat="1" x14ac:dyDescent="0.2">
      <c r="A179" s="120">
        <f>(IF(E179=0,0))+IF(E179&gt;0,1+MAX(A$1:A178))</f>
        <v>0</v>
      </c>
      <c r="B179" s="60"/>
      <c r="C179" s="25"/>
      <c r="D179" s="85"/>
      <c r="E179" s="90"/>
      <c r="F179" s="92"/>
      <c r="G179" s="134"/>
      <c r="H179" s="7"/>
    </row>
    <row r="180" spans="1:8" s="3" customFormat="1" ht="31.5" customHeight="1" x14ac:dyDescent="0.2">
      <c r="A180" s="120">
        <f>(IF(E180=0,0))+IF(E180&gt;0,1+MAX(A$1:A179))</f>
        <v>0</v>
      </c>
      <c r="B180" s="60"/>
      <c r="C180" s="53" t="str">
        <f>" Sous Total H.T. - "&amp;C152</f>
        <v xml:space="preserve"> Sous Total H.T. - 5 - GRISAILLE "la découverte du tombeau vide"</v>
      </c>
      <c r="D180" s="93"/>
      <c r="E180" s="94"/>
      <c r="F180" s="95"/>
      <c r="G180" s="136">
        <f>SUM(G152:G178)</f>
        <v>0</v>
      </c>
      <c r="H180" s="7"/>
    </row>
    <row r="181" spans="1:8" s="3" customFormat="1" x14ac:dyDescent="0.2">
      <c r="A181" s="120">
        <f>(IF(E181=0,0))+IF(E181&gt;0,1+MAX(A$1:A180))</f>
        <v>0</v>
      </c>
      <c r="B181" s="57"/>
      <c r="C181" s="19" t="s">
        <v>35</v>
      </c>
      <c r="D181" s="76"/>
      <c r="E181" s="77"/>
      <c r="F181" s="81"/>
      <c r="G181" s="134"/>
      <c r="H181" s="8"/>
    </row>
    <row r="182" spans="1:8" s="3" customFormat="1" x14ac:dyDescent="0.2">
      <c r="A182" s="120">
        <f>(IF(E182=0,0))+IF(E182&gt;0,1+MAX(A$1:A181))</f>
        <v>0</v>
      </c>
      <c r="B182" s="57"/>
      <c r="C182" s="9"/>
      <c r="D182" s="76"/>
      <c r="E182" s="77"/>
      <c r="F182" s="81"/>
      <c r="G182" s="134"/>
      <c r="H182" s="7"/>
    </row>
    <row r="183" spans="1:8" s="3" customFormat="1" x14ac:dyDescent="0.2">
      <c r="A183" s="120">
        <f>(IF(E183=0,0))+IF(E183&gt;0,1+MAX(A$1:A182))</f>
        <v>0</v>
      </c>
      <c r="B183" s="60" t="s">
        <v>68</v>
      </c>
      <c r="C183" s="37" t="s">
        <v>72</v>
      </c>
      <c r="D183" s="85"/>
      <c r="E183" s="90"/>
      <c r="F183" s="92"/>
      <c r="G183" s="134">
        <f t="shared" ref="G183:G207" si="6">+E183*F183</f>
        <v>0</v>
      </c>
      <c r="H183" s="7"/>
    </row>
    <row r="184" spans="1:8" s="3" customFormat="1" x14ac:dyDescent="0.2">
      <c r="A184" s="120">
        <f>(IF(E184=0,0))+IF(E184&gt;0,1+MAX(A$1:A183))</f>
        <v>0</v>
      </c>
      <c r="B184" s="60"/>
      <c r="C184" s="37"/>
      <c r="D184" s="85"/>
      <c r="E184" s="90"/>
      <c r="F184" s="92"/>
      <c r="G184" s="134">
        <f t="shared" si="6"/>
        <v>0</v>
      </c>
      <c r="H184" s="7"/>
    </row>
    <row r="185" spans="1:8" s="3" customFormat="1" x14ac:dyDescent="0.2">
      <c r="A185" s="120">
        <f>(IF(E185=0,0))+IF(E185&gt;0,1+MAX(A$1:A184))</f>
        <v>0</v>
      </c>
      <c r="B185" s="60" t="s">
        <v>69</v>
      </c>
      <c r="C185" s="30" t="s">
        <v>75</v>
      </c>
      <c r="D185" s="85"/>
      <c r="E185" s="90"/>
      <c r="F185" s="92"/>
      <c r="G185" s="134">
        <f t="shared" si="6"/>
        <v>0</v>
      </c>
      <c r="H185" s="7"/>
    </row>
    <row r="186" spans="1:8" s="3" customFormat="1" x14ac:dyDescent="0.2">
      <c r="A186" s="120">
        <f>(IF(E186=0,0))+IF(E186&gt;0,1+MAX(A$1:A185))</f>
        <v>0</v>
      </c>
      <c r="B186" s="60"/>
      <c r="C186" s="10"/>
      <c r="D186" s="85"/>
      <c r="E186" s="100"/>
      <c r="F186" s="92"/>
      <c r="G186" s="134">
        <f t="shared" si="6"/>
        <v>0</v>
      </c>
      <c r="H186" s="7"/>
    </row>
    <row r="187" spans="1:8" s="3" customFormat="1" ht="25.5" x14ac:dyDescent="0.2">
      <c r="A187" s="120">
        <f>(IF(E187=0,0))+IF(E187&gt;0,1+MAX(A$1:A186))</f>
        <v>41</v>
      </c>
      <c r="B187" s="61" t="s">
        <v>127</v>
      </c>
      <c r="C187" s="13" t="s">
        <v>17</v>
      </c>
      <c r="D187" s="85" t="s">
        <v>8</v>
      </c>
      <c r="E187" s="96">
        <v>1</v>
      </c>
      <c r="F187" s="97"/>
      <c r="G187" s="134">
        <f t="shared" si="6"/>
        <v>0</v>
      </c>
      <c r="H187" s="7"/>
    </row>
    <row r="188" spans="1:8" s="3" customFormat="1" x14ac:dyDescent="0.2">
      <c r="A188" s="120">
        <f>(IF(E188=0,0))+IF(E188&gt;0,1+MAX(A$1:A187))</f>
        <v>0</v>
      </c>
      <c r="B188" s="61"/>
      <c r="C188" s="17"/>
      <c r="D188" s="85"/>
      <c r="E188" s="90"/>
      <c r="F188" s="92"/>
      <c r="G188" s="134">
        <f t="shared" si="6"/>
        <v>0</v>
      </c>
      <c r="H188" s="7"/>
    </row>
    <row r="189" spans="1:8" s="3" customFormat="1" x14ac:dyDescent="0.2">
      <c r="A189" s="120">
        <f>(IF(E189=0,0))+IF(E189&gt;0,1+MAX(A$1:A188))</f>
        <v>0</v>
      </c>
      <c r="B189" s="61"/>
      <c r="C189" s="17"/>
      <c r="D189" s="85"/>
      <c r="E189" s="90"/>
      <c r="F189" s="92"/>
      <c r="G189" s="134">
        <f t="shared" si="6"/>
        <v>0</v>
      </c>
      <c r="H189" s="7"/>
    </row>
    <row r="190" spans="1:8" s="3" customFormat="1" x14ac:dyDescent="0.2">
      <c r="A190" s="120">
        <f>(IF(E190=0,0))+IF(E190&gt;0,1+MAX(A$1:A189))</f>
        <v>0</v>
      </c>
      <c r="B190" s="60" t="s">
        <v>73</v>
      </c>
      <c r="C190" s="30" t="s">
        <v>80</v>
      </c>
      <c r="D190" s="85"/>
      <c r="E190" s="90"/>
      <c r="F190" s="83"/>
      <c r="G190" s="134">
        <f t="shared" si="6"/>
        <v>0</v>
      </c>
      <c r="H190" s="7"/>
    </row>
    <row r="191" spans="1:8" s="3" customFormat="1" x14ac:dyDescent="0.2">
      <c r="A191" s="120">
        <f>(IF(E191=0,0))+IF(E191&gt;0,1+MAX(A$1:A190))</f>
        <v>0</v>
      </c>
      <c r="B191" s="60"/>
      <c r="C191" s="21"/>
      <c r="D191" s="85"/>
      <c r="E191" s="96"/>
      <c r="F191" s="98"/>
      <c r="G191" s="134">
        <f t="shared" si="6"/>
        <v>0</v>
      </c>
      <c r="H191" s="7"/>
    </row>
    <row r="192" spans="1:8" s="3" customFormat="1" x14ac:dyDescent="0.2">
      <c r="A192" s="120">
        <f>(IF(E192=0,0))+IF(E192&gt;0,1+MAX(A$1:A191))</f>
        <v>0</v>
      </c>
      <c r="B192" s="60" t="s">
        <v>74</v>
      </c>
      <c r="C192" s="11" t="s">
        <v>81</v>
      </c>
      <c r="D192" s="85"/>
      <c r="E192" s="99"/>
      <c r="F192" s="97"/>
      <c r="G192" s="134">
        <f t="shared" si="6"/>
        <v>0</v>
      </c>
      <c r="H192" s="7"/>
    </row>
    <row r="193" spans="1:8" s="3" customFormat="1" x14ac:dyDescent="0.2">
      <c r="A193" s="120">
        <f>(IF(E193=0,0))+IF(E193&gt;0,1+MAX(A$1:A192))</f>
        <v>42</v>
      </c>
      <c r="B193" s="60"/>
      <c r="C193" s="38" t="s">
        <v>81</v>
      </c>
      <c r="D193" s="15" t="s">
        <v>24</v>
      </c>
      <c r="E193" s="16">
        <v>23.1</v>
      </c>
      <c r="F193" s="97"/>
      <c r="G193" s="134">
        <f t="shared" si="6"/>
        <v>0</v>
      </c>
      <c r="H193" s="7"/>
    </row>
    <row r="194" spans="1:8" s="3" customFormat="1" x14ac:dyDescent="0.2">
      <c r="A194" s="120">
        <f>(IF(E194=0,0))+IF(E194&gt;0,1+MAX(A$1:A193))</f>
        <v>43</v>
      </c>
      <c r="B194" s="60"/>
      <c r="C194" s="12" t="s">
        <v>14</v>
      </c>
      <c r="D194" s="15" t="s">
        <v>24</v>
      </c>
      <c r="E194" s="16">
        <v>23.1</v>
      </c>
      <c r="F194" s="97"/>
      <c r="G194" s="134">
        <f t="shared" si="6"/>
        <v>0</v>
      </c>
      <c r="H194" s="7"/>
    </row>
    <row r="195" spans="1:8" s="3" customFormat="1" x14ac:dyDescent="0.2">
      <c r="A195" s="120">
        <f>(IF(E195=0,0))+IF(E195&gt;0,1+MAX(A$1:A194))</f>
        <v>44</v>
      </c>
      <c r="B195" s="60"/>
      <c r="C195" s="38" t="s">
        <v>46</v>
      </c>
      <c r="D195" s="15" t="s">
        <v>24</v>
      </c>
      <c r="E195" s="16">
        <v>23.1</v>
      </c>
      <c r="F195" s="97"/>
      <c r="G195" s="134">
        <f t="shared" si="6"/>
        <v>0</v>
      </c>
      <c r="H195" s="7"/>
    </row>
    <row r="196" spans="1:8" s="3" customFormat="1" x14ac:dyDescent="0.2">
      <c r="A196" s="120">
        <f>(IF(E196=0,0))+IF(E196&gt;0,1+MAX(A$1:A195))</f>
        <v>0</v>
      </c>
      <c r="B196" s="60"/>
      <c r="C196" s="38"/>
      <c r="D196" s="85"/>
      <c r="E196" s="100"/>
      <c r="F196" s="83"/>
      <c r="G196" s="134">
        <f t="shared" si="6"/>
        <v>0</v>
      </c>
      <c r="H196" s="7"/>
    </row>
    <row r="197" spans="1:8" s="3" customFormat="1" x14ac:dyDescent="0.2">
      <c r="A197" s="120">
        <f>(IF(E197=0,0))+IF(E197&gt;0,1+MAX(A$1:A196))</f>
        <v>0</v>
      </c>
      <c r="B197" s="60"/>
      <c r="C197" s="29"/>
      <c r="D197" s="85"/>
      <c r="E197" s="96"/>
      <c r="F197" s="97"/>
      <c r="G197" s="134">
        <f t="shared" si="6"/>
        <v>0</v>
      </c>
      <c r="H197" s="7"/>
    </row>
    <row r="198" spans="1:8" s="3" customFormat="1" x14ac:dyDescent="0.2">
      <c r="A198" s="120">
        <f>(IF(E198=0,0))+IF(E198&gt;0,1+MAX(A$1:A197))</f>
        <v>0</v>
      </c>
      <c r="B198" s="60" t="s">
        <v>82</v>
      </c>
      <c r="C198" s="30" t="s">
        <v>84</v>
      </c>
      <c r="D198" s="85"/>
      <c r="E198" s="90"/>
      <c r="F198" s="92"/>
      <c r="G198" s="134">
        <f t="shared" si="6"/>
        <v>0</v>
      </c>
      <c r="H198" s="7"/>
    </row>
    <row r="199" spans="1:8" s="3" customFormat="1" x14ac:dyDescent="0.2">
      <c r="A199" s="120">
        <f>(IF(E199=0,0))+IF(E199&gt;0,1+MAX(A$1:A198))</f>
        <v>0</v>
      </c>
      <c r="B199" s="60"/>
      <c r="C199" s="21"/>
      <c r="D199" s="85"/>
      <c r="E199" s="100"/>
      <c r="F199" s="92"/>
      <c r="G199" s="134">
        <f t="shared" si="6"/>
        <v>0</v>
      </c>
      <c r="H199" s="7"/>
    </row>
    <row r="200" spans="1:8" s="3" customFormat="1" x14ac:dyDescent="0.2">
      <c r="A200" s="120">
        <f>(IF(E200=0,0))+IF(E200&gt;0,1+MAX(A$1:A199))</f>
        <v>0</v>
      </c>
      <c r="B200" s="60" t="s">
        <v>83</v>
      </c>
      <c r="C200" s="21" t="s">
        <v>118</v>
      </c>
      <c r="D200" s="85"/>
      <c r="E200" s="100"/>
      <c r="F200" s="92"/>
      <c r="G200" s="134">
        <f t="shared" si="6"/>
        <v>0</v>
      </c>
      <c r="H200" s="7"/>
    </row>
    <row r="201" spans="1:8" s="3" customFormat="1" ht="25.5" customHeight="1" x14ac:dyDescent="0.2">
      <c r="A201" s="120">
        <f>(IF(E201=0,0))+IF(E201&gt;0,1+MAX(A$1:A200))</f>
        <v>45</v>
      </c>
      <c r="B201" s="60"/>
      <c r="C201" s="51" t="s">
        <v>119</v>
      </c>
      <c r="D201" s="85" t="s">
        <v>24</v>
      </c>
      <c r="E201" s="100">
        <v>10.5</v>
      </c>
      <c r="F201" s="92"/>
      <c r="G201" s="134">
        <f t="shared" si="6"/>
        <v>0</v>
      </c>
      <c r="H201" s="7"/>
    </row>
    <row r="202" spans="1:8" s="3" customFormat="1" x14ac:dyDescent="0.2">
      <c r="A202" s="120">
        <f>(IF(E202=0,0))+IF(E202&gt;0,1+MAX(A$1:A201))</f>
        <v>0</v>
      </c>
      <c r="B202" s="60"/>
      <c r="C202" s="36"/>
      <c r="D202" s="91"/>
      <c r="E202" s="90"/>
      <c r="F202" s="92"/>
      <c r="G202" s="134">
        <f t="shared" si="6"/>
        <v>0</v>
      </c>
      <c r="H202" s="7"/>
    </row>
    <row r="203" spans="1:8" s="3" customFormat="1" x14ac:dyDescent="0.2">
      <c r="A203" s="120">
        <f>(IF(E203=0,0))+IF(E203&gt;0,1+MAX(A$1:A202))</f>
        <v>0</v>
      </c>
      <c r="B203" s="60"/>
      <c r="C203" s="36"/>
      <c r="D203" s="91"/>
      <c r="E203" s="90"/>
      <c r="F203" s="92"/>
      <c r="G203" s="134">
        <f t="shared" si="6"/>
        <v>0</v>
      </c>
      <c r="H203" s="7"/>
    </row>
    <row r="204" spans="1:8" s="3" customFormat="1" x14ac:dyDescent="0.2">
      <c r="A204" s="120">
        <f>(IF(E204=0,0))+IF(E204&gt;0,1+MAX(A$1:A203))</f>
        <v>0</v>
      </c>
      <c r="B204" s="60" t="s">
        <v>85</v>
      </c>
      <c r="C204" s="21" t="s">
        <v>86</v>
      </c>
      <c r="D204" s="85"/>
      <c r="E204" s="100"/>
      <c r="F204" s="92"/>
      <c r="G204" s="134">
        <f t="shared" si="6"/>
        <v>0</v>
      </c>
      <c r="H204" s="7"/>
    </row>
    <row r="205" spans="1:8" s="3" customFormat="1" x14ac:dyDescent="0.2">
      <c r="A205" s="120">
        <f>(IF(E205=0,0))+IF(E205&gt;0,1+MAX(A$1:A204))</f>
        <v>0</v>
      </c>
      <c r="B205" s="60"/>
      <c r="C205" s="21"/>
      <c r="D205" s="85"/>
      <c r="E205" s="100"/>
      <c r="F205" s="92"/>
      <c r="G205" s="134">
        <f t="shared" si="6"/>
        <v>0</v>
      </c>
      <c r="H205" s="7"/>
    </row>
    <row r="206" spans="1:8" s="3" customFormat="1" ht="25.5" x14ac:dyDescent="0.2">
      <c r="A206" s="120">
        <f>(IF(E206=0,0))+IF(E206&gt;0,1+MAX(A$1:A205))</f>
        <v>46</v>
      </c>
      <c r="B206" s="60"/>
      <c r="C206" s="125" t="s">
        <v>12</v>
      </c>
      <c r="D206" s="85" t="s">
        <v>8</v>
      </c>
      <c r="E206" s="90">
        <v>1</v>
      </c>
      <c r="F206" s="92"/>
      <c r="G206" s="134">
        <f t="shared" si="6"/>
        <v>0</v>
      </c>
      <c r="H206" s="7"/>
    </row>
    <row r="207" spans="1:8" s="3" customFormat="1" x14ac:dyDescent="0.2">
      <c r="A207" s="120">
        <f>(IF(E207=0,0))+IF(E207&gt;0,1+MAX(A$1:A206))</f>
        <v>0</v>
      </c>
      <c r="B207" s="60"/>
      <c r="C207" s="21"/>
      <c r="D207" s="85"/>
      <c r="E207" s="90"/>
      <c r="F207" s="92"/>
      <c r="G207" s="134">
        <f t="shared" si="6"/>
        <v>0</v>
      </c>
      <c r="H207" s="7"/>
    </row>
    <row r="208" spans="1:8" s="3" customFormat="1" x14ac:dyDescent="0.2">
      <c r="A208" s="120">
        <f>(IF(E208=0,0))+IF(E208&gt;0,1+MAX(A$1:A207))</f>
        <v>0</v>
      </c>
      <c r="B208" s="60"/>
      <c r="C208" s="25"/>
      <c r="D208" s="85"/>
      <c r="E208" s="90"/>
      <c r="F208" s="92"/>
      <c r="G208" s="134"/>
      <c r="H208" s="7"/>
    </row>
    <row r="209" spans="1:8" s="3" customFormat="1" ht="31.5" customHeight="1" x14ac:dyDescent="0.2">
      <c r="A209" s="120">
        <f>(IF(E209=0,0))+IF(E209&gt;0,1+MAX(A$1:A208))</f>
        <v>0</v>
      </c>
      <c r="B209" s="60"/>
      <c r="C209" s="53" t="str">
        <f>" Sous Total H.T. - "&amp;C181</f>
        <v xml:space="preserve"> Sous Total H.T. - 6 - GRISAILLE "la présentation au temple "</v>
      </c>
      <c r="D209" s="93"/>
      <c r="E209" s="94"/>
      <c r="F209" s="95"/>
      <c r="G209" s="136">
        <f>SUM(G181:G207)</f>
        <v>0</v>
      </c>
      <c r="H209" s="7"/>
    </row>
    <row r="210" spans="1:8" s="3" customFormat="1" x14ac:dyDescent="0.2">
      <c r="A210" s="120">
        <f>(IF(E210=0,0))+IF(E210&gt;0,1+MAX(A$1:A209))</f>
        <v>0</v>
      </c>
      <c r="B210" s="57"/>
      <c r="C210" s="19" t="s">
        <v>36</v>
      </c>
      <c r="D210" s="76"/>
      <c r="E210" s="77"/>
      <c r="F210" s="81"/>
      <c r="G210" s="134"/>
      <c r="H210" s="8"/>
    </row>
    <row r="211" spans="1:8" s="3" customFormat="1" x14ac:dyDescent="0.2">
      <c r="A211" s="120">
        <f>(IF(E211=0,0))+IF(E211&gt;0,1+MAX(A$1:A210))</f>
        <v>0</v>
      </c>
      <c r="B211" s="57"/>
      <c r="C211" s="9"/>
      <c r="D211" s="76"/>
      <c r="E211" s="77"/>
      <c r="F211" s="81"/>
      <c r="G211" s="134"/>
      <c r="H211" s="7"/>
    </row>
    <row r="212" spans="1:8" s="3" customFormat="1" x14ac:dyDescent="0.2">
      <c r="A212" s="120">
        <f>(IF(E212=0,0))+IF(E212&gt;0,1+MAX(A$1:A211))</f>
        <v>0</v>
      </c>
      <c r="B212" s="60" t="s">
        <v>68</v>
      </c>
      <c r="C212" s="37" t="s">
        <v>72</v>
      </c>
      <c r="D212" s="85"/>
      <c r="E212" s="90"/>
      <c r="F212" s="92"/>
      <c r="G212" s="134">
        <f t="shared" ref="G212:G242" si="7">+E212*F212</f>
        <v>0</v>
      </c>
      <c r="H212" s="7"/>
    </row>
    <row r="213" spans="1:8" s="3" customFormat="1" x14ac:dyDescent="0.2">
      <c r="A213" s="120">
        <f>(IF(E213=0,0))+IF(E213&gt;0,1+MAX(A$1:A212))</f>
        <v>0</v>
      </c>
      <c r="B213" s="60"/>
      <c r="C213" s="12"/>
      <c r="D213" s="85"/>
      <c r="E213" s="90"/>
      <c r="F213" s="92"/>
      <c r="G213" s="134">
        <f t="shared" si="7"/>
        <v>0</v>
      </c>
      <c r="H213" s="7"/>
    </row>
    <row r="214" spans="1:8" s="3" customFormat="1" x14ac:dyDescent="0.2">
      <c r="A214" s="120">
        <f>(IF(E214=0,0))+IF(E214&gt;0,1+MAX(A$1:A213))</f>
        <v>0</v>
      </c>
      <c r="B214" s="60" t="s">
        <v>69</v>
      </c>
      <c r="C214" s="30" t="s">
        <v>75</v>
      </c>
      <c r="D214" s="85"/>
      <c r="E214" s="90"/>
      <c r="F214" s="92"/>
      <c r="G214" s="134">
        <f t="shared" si="7"/>
        <v>0</v>
      </c>
      <c r="H214" s="7"/>
    </row>
    <row r="215" spans="1:8" s="3" customFormat="1" x14ac:dyDescent="0.2">
      <c r="A215" s="120">
        <f>(IF(E215=0,0))+IF(E215&gt;0,1+MAX(A$1:A214))</f>
        <v>0</v>
      </c>
      <c r="B215" s="60"/>
      <c r="C215" s="10"/>
      <c r="D215" s="85"/>
      <c r="E215" s="100"/>
      <c r="F215" s="92"/>
      <c r="G215" s="134">
        <f t="shared" si="7"/>
        <v>0</v>
      </c>
      <c r="H215" s="7"/>
    </row>
    <row r="216" spans="1:8" s="3" customFormat="1" ht="38.25" x14ac:dyDescent="0.2">
      <c r="A216" s="120">
        <f>(IF(E216=0,0))+IF(E216&gt;0,1+MAX(A$1:A215))</f>
        <v>47</v>
      </c>
      <c r="B216" s="61" t="s">
        <v>126</v>
      </c>
      <c r="C216" s="13" t="s">
        <v>17</v>
      </c>
      <c r="D216" s="85" t="s">
        <v>8</v>
      </c>
      <c r="E216" s="96">
        <v>1</v>
      </c>
      <c r="F216" s="97"/>
      <c r="G216" s="134">
        <f t="shared" si="7"/>
        <v>0</v>
      </c>
      <c r="H216" s="7"/>
    </row>
    <row r="217" spans="1:8" s="3" customFormat="1" x14ac:dyDescent="0.2">
      <c r="A217" s="120">
        <f>(IF(E217=0,0))+IF(E217&gt;0,1+MAX(A$1:A216))</f>
        <v>0</v>
      </c>
      <c r="B217" s="60"/>
      <c r="C217" s="27"/>
      <c r="D217" s="85"/>
      <c r="E217" s="90"/>
      <c r="F217" s="92"/>
      <c r="G217" s="134">
        <f t="shared" si="7"/>
        <v>0</v>
      </c>
      <c r="H217" s="7"/>
    </row>
    <row r="218" spans="1:8" s="3" customFormat="1" x14ac:dyDescent="0.2">
      <c r="A218" s="120">
        <f>(IF(E218=0,0))+IF(E218&gt;0,1+MAX(A$1:A217))</f>
        <v>0</v>
      </c>
      <c r="B218" s="60"/>
      <c r="C218" s="27"/>
      <c r="D218" s="85"/>
      <c r="E218" s="90"/>
      <c r="F218" s="92"/>
      <c r="G218" s="134">
        <f t="shared" si="7"/>
        <v>0</v>
      </c>
      <c r="H218" s="7"/>
    </row>
    <row r="219" spans="1:8" s="3" customFormat="1" x14ac:dyDescent="0.2">
      <c r="A219" s="120">
        <f>(IF(E219=0,0))+IF(E219&gt;0,1+MAX(A$1:A218))</f>
        <v>0</v>
      </c>
      <c r="B219" s="60" t="s">
        <v>73</v>
      </c>
      <c r="C219" s="30" t="s">
        <v>80</v>
      </c>
      <c r="D219" s="85"/>
      <c r="E219" s="90"/>
      <c r="F219" s="92"/>
      <c r="G219" s="134">
        <f t="shared" si="7"/>
        <v>0</v>
      </c>
      <c r="H219" s="7"/>
    </row>
    <row r="220" spans="1:8" s="3" customFormat="1" x14ac:dyDescent="0.2">
      <c r="A220" s="120">
        <f>(IF(E220=0,0))+IF(E220&gt;0,1+MAX(A$1:A219))</f>
        <v>0</v>
      </c>
      <c r="B220" s="60"/>
      <c r="C220" s="21"/>
      <c r="D220" s="85"/>
      <c r="E220" s="96"/>
      <c r="F220" s="97"/>
      <c r="G220" s="134">
        <f t="shared" si="7"/>
        <v>0</v>
      </c>
      <c r="H220" s="7"/>
    </row>
    <row r="221" spans="1:8" s="3" customFormat="1" x14ac:dyDescent="0.2">
      <c r="A221" s="120">
        <f>(IF(E221=0,0))+IF(E221&gt;0,1+MAX(A$1:A220))</f>
        <v>0</v>
      </c>
      <c r="B221" s="60" t="s">
        <v>74</v>
      </c>
      <c r="C221" s="21" t="s">
        <v>89</v>
      </c>
      <c r="D221" s="85"/>
      <c r="E221" s="96"/>
      <c r="F221" s="97"/>
      <c r="G221" s="134">
        <f t="shared" si="7"/>
        <v>0</v>
      </c>
      <c r="H221" s="7"/>
    </row>
    <row r="222" spans="1:8" s="3" customFormat="1" x14ac:dyDescent="0.2">
      <c r="A222" s="120">
        <f>(IF(E222=0,0))+IF(E222&gt;0,1+MAX(A$1:A221))</f>
        <v>48</v>
      </c>
      <c r="B222" s="60"/>
      <c r="C222" s="38" t="s">
        <v>81</v>
      </c>
      <c r="D222" s="85" t="s">
        <v>24</v>
      </c>
      <c r="E222" s="100">
        <v>28.5</v>
      </c>
      <c r="F222" s="92"/>
      <c r="G222" s="134">
        <f t="shared" si="7"/>
        <v>0</v>
      </c>
      <c r="H222" s="7"/>
    </row>
    <row r="223" spans="1:8" s="3" customFormat="1" x14ac:dyDescent="0.2">
      <c r="A223" s="120">
        <f>(IF(E223=0,0))+IF(E223&gt;0,1+MAX(A$1:A222))</f>
        <v>49</v>
      </c>
      <c r="B223" s="60"/>
      <c r="C223" s="12" t="s">
        <v>14</v>
      </c>
      <c r="D223" s="85" t="s">
        <v>24</v>
      </c>
      <c r="E223" s="100">
        <v>28.5</v>
      </c>
      <c r="F223" s="92"/>
      <c r="G223" s="134">
        <f t="shared" si="7"/>
        <v>0</v>
      </c>
      <c r="H223" s="7"/>
    </row>
    <row r="224" spans="1:8" s="3" customFormat="1" x14ac:dyDescent="0.2">
      <c r="A224" s="120">
        <f>(IF(E224=0,0))+IF(E224&gt;0,1+MAX(A$1:A223))</f>
        <v>50</v>
      </c>
      <c r="B224" s="60"/>
      <c r="C224" s="38" t="s">
        <v>46</v>
      </c>
      <c r="D224" s="85" t="s">
        <v>24</v>
      </c>
      <c r="E224" s="100">
        <v>28.5</v>
      </c>
      <c r="F224" s="92"/>
      <c r="G224" s="134">
        <f t="shared" si="7"/>
        <v>0</v>
      </c>
      <c r="H224" s="7"/>
    </row>
    <row r="225" spans="1:8" s="3" customFormat="1" x14ac:dyDescent="0.2">
      <c r="A225" s="120">
        <f>(IF(E225=0,0))+IF(E225&gt;0,1+MAX(A$1:A224))</f>
        <v>0</v>
      </c>
      <c r="B225" s="60"/>
      <c r="C225" s="29"/>
      <c r="D225" s="85"/>
      <c r="E225" s="96"/>
      <c r="F225" s="97"/>
      <c r="G225" s="134">
        <f t="shared" si="7"/>
        <v>0</v>
      </c>
      <c r="H225" s="7"/>
    </row>
    <row r="226" spans="1:8" s="3" customFormat="1" x14ac:dyDescent="0.2">
      <c r="A226" s="120">
        <f>(IF(E226=0,0))+IF(E226&gt;0,1+MAX(A$1:A225))</f>
        <v>0</v>
      </c>
      <c r="B226" s="60" t="s">
        <v>116</v>
      </c>
      <c r="C226" s="11" t="s">
        <v>90</v>
      </c>
      <c r="D226" s="85"/>
      <c r="E226" s="100"/>
      <c r="F226" s="92"/>
      <c r="G226" s="134">
        <f t="shared" si="7"/>
        <v>0</v>
      </c>
      <c r="H226" s="7"/>
    </row>
    <row r="227" spans="1:8" s="3" customFormat="1" x14ac:dyDescent="0.2">
      <c r="A227" s="120">
        <f>(IF(E227=0,0))+IF(E227&gt;0,1+MAX(A$1:A226))</f>
        <v>51</v>
      </c>
      <c r="B227" s="60"/>
      <c r="C227" s="38" t="s">
        <v>92</v>
      </c>
      <c r="D227" s="85" t="s">
        <v>24</v>
      </c>
      <c r="E227" s="100">
        <v>7.5</v>
      </c>
      <c r="F227" s="92"/>
      <c r="G227" s="134">
        <f t="shared" si="7"/>
        <v>0</v>
      </c>
      <c r="H227" s="7"/>
    </row>
    <row r="228" spans="1:8" s="3" customFormat="1" x14ac:dyDescent="0.2">
      <c r="A228" s="120">
        <f>(IF(E228=0,0))+IF(E228&gt;0,1+MAX(A$1:A227))</f>
        <v>52</v>
      </c>
      <c r="B228" s="60"/>
      <c r="C228" s="12" t="s">
        <v>14</v>
      </c>
      <c r="D228" s="85" t="s">
        <v>24</v>
      </c>
      <c r="E228" s="100">
        <v>7.5</v>
      </c>
      <c r="F228" s="92"/>
      <c r="G228" s="134">
        <f t="shared" si="7"/>
        <v>0</v>
      </c>
      <c r="H228" s="7"/>
    </row>
    <row r="229" spans="1:8" s="3" customFormat="1" x14ac:dyDescent="0.2">
      <c r="A229" s="120">
        <f>(IF(E229=0,0))+IF(E229&gt;0,1+MAX(A$1:A228))</f>
        <v>53</v>
      </c>
      <c r="B229" s="60"/>
      <c r="C229" s="38" t="s">
        <v>91</v>
      </c>
      <c r="D229" s="85" t="s">
        <v>24</v>
      </c>
      <c r="E229" s="100">
        <v>7.5</v>
      </c>
      <c r="F229" s="92"/>
      <c r="G229" s="134">
        <f t="shared" si="7"/>
        <v>0</v>
      </c>
      <c r="H229" s="7"/>
    </row>
    <row r="230" spans="1:8" s="3" customFormat="1" x14ac:dyDescent="0.2">
      <c r="A230" s="120">
        <f>(IF(E230=0,0))+IF(E230&gt;0,1+MAX(A$1:A229))</f>
        <v>0</v>
      </c>
      <c r="B230" s="60"/>
      <c r="C230" s="29"/>
      <c r="D230" s="85"/>
      <c r="E230" s="96"/>
      <c r="F230" s="97"/>
      <c r="G230" s="134">
        <f t="shared" si="7"/>
        <v>0</v>
      </c>
      <c r="H230" s="7"/>
    </row>
    <row r="231" spans="1:8" s="3" customFormat="1" x14ac:dyDescent="0.2">
      <c r="A231" s="120">
        <f>(IF(E231=0,0))+IF(E231&gt;0,1+MAX(A$1:A230))</f>
        <v>0</v>
      </c>
      <c r="B231" s="60"/>
      <c r="C231" s="29"/>
      <c r="D231" s="85"/>
      <c r="E231" s="96"/>
      <c r="F231" s="97"/>
      <c r="G231" s="134">
        <f t="shared" si="7"/>
        <v>0</v>
      </c>
      <c r="H231" s="7"/>
    </row>
    <row r="232" spans="1:8" s="3" customFormat="1" x14ac:dyDescent="0.2">
      <c r="A232" s="120">
        <f>(IF(E232=0,0))+IF(E232&gt;0,1+MAX(A$1:A231))</f>
        <v>0</v>
      </c>
      <c r="B232" s="60" t="s">
        <v>82</v>
      </c>
      <c r="C232" s="30" t="s">
        <v>93</v>
      </c>
      <c r="D232" s="85"/>
      <c r="E232" s="90"/>
      <c r="F232" s="92"/>
      <c r="G232" s="134">
        <f t="shared" si="7"/>
        <v>0</v>
      </c>
      <c r="H232" s="7"/>
    </row>
    <row r="233" spans="1:8" s="3" customFormat="1" x14ac:dyDescent="0.2">
      <c r="A233" s="120">
        <f>(IF(E233=0,0))+IF(E233&gt;0,1+MAX(A$1:A232))</f>
        <v>0</v>
      </c>
      <c r="B233" s="60"/>
      <c r="C233" s="22"/>
      <c r="D233" s="85"/>
      <c r="E233" s="90"/>
      <c r="F233" s="92"/>
      <c r="G233" s="134">
        <f t="shared" si="7"/>
        <v>0</v>
      </c>
      <c r="H233" s="7"/>
    </row>
    <row r="234" spans="1:8" s="3" customFormat="1" x14ac:dyDescent="0.2">
      <c r="A234" s="120">
        <f>(IF(E234=0,0))+IF(E234&gt;0,1+MAX(A$1:A233))</f>
        <v>0</v>
      </c>
      <c r="B234" s="60" t="s">
        <v>83</v>
      </c>
      <c r="C234" s="21" t="s">
        <v>118</v>
      </c>
      <c r="D234" s="85"/>
      <c r="E234" s="100"/>
      <c r="F234" s="92"/>
      <c r="G234" s="134">
        <f t="shared" si="7"/>
        <v>0</v>
      </c>
      <c r="H234" s="7"/>
    </row>
    <row r="235" spans="1:8" s="3" customFormat="1" ht="25.5" x14ac:dyDescent="0.2">
      <c r="A235" s="120">
        <f>(IF(E235=0,0))+IF(E235&gt;0,1+MAX(A$1:A234))</f>
        <v>54</v>
      </c>
      <c r="B235" s="60"/>
      <c r="C235" s="12" t="s">
        <v>47</v>
      </c>
      <c r="D235" s="85" t="s">
        <v>24</v>
      </c>
      <c r="E235" s="100">
        <v>10.5</v>
      </c>
      <c r="F235" s="92"/>
      <c r="G235" s="134">
        <f t="shared" si="7"/>
        <v>0</v>
      </c>
      <c r="H235" s="7"/>
    </row>
    <row r="236" spans="1:8" s="3" customFormat="1" ht="25.5" x14ac:dyDescent="0.2">
      <c r="A236" s="120">
        <f>(IF(E236=0,0))+IF(E236&gt;0,1+MAX(A$1:A235))</f>
        <v>55</v>
      </c>
      <c r="B236" s="60"/>
      <c r="C236" s="12" t="s">
        <v>27</v>
      </c>
      <c r="D236" s="85" t="s">
        <v>24</v>
      </c>
      <c r="E236" s="100">
        <v>7.5</v>
      </c>
      <c r="F236" s="92"/>
      <c r="G236" s="134">
        <f t="shared" si="7"/>
        <v>0</v>
      </c>
      <c r="H236" s="7"/>
    </row>
    <row r="237" spans="1:8" s="3" customFormat="1" x14ac:dyDescent="0.2">
      <c r="A237" s="120">
        <f>(IF(E237=0,0))+IF(E237&gt;0,1+MAX(A$1:A236))</f>
        <v>0</v>
      </c>
      <c r="B237" s="60"/>
      <c r="C237" s="21"/>
      <c r="D237" s="85"/>
      <c r="E237" s="100"/>
      <c r="F237" s="92"/>
      <c r="G237" s="134">
        <f t="shared" si="7"/>
        <v>0</v>
      </c>
      <c r="H237" s="7"/>
    </row>
    <row r="238" spans="1:8" s="3" customFormat="1" x14ac:dyDescent="0.2">
      <c r="A238" s="120">
        <f>(IF(E238=0,0))+IF(E238&gt;0,1+MAX(A$1:A237))</f>
        <v>0</v>
      </c>
      <c r="B238" s="60"/>
      <c r="C238" s="21"/>
      <c r="D238" s="85"/>
      <c r="E238" s="100"/>
      <c r="F238" s="92"/>
      <c r="G238" s="134">
        <f t="shared" si="7"/>
        <v>0</v>
      </c>
      <c r="H238" s="7"/>
    </row>
    <row r="239" spans="1:8" s="3" customFormat="1" x14ac:dyDescent="0.2">
      <c r="A239" s="120">
        <f>(IF(E239=0,0))+IF(E239&gt;0,1+MAX(A$1:A238))</f>
        <v>0</v>
      </c>
      <c r="B239" s="60" t="s">
        <v>85</v>
      </c>
      <c r="C239" s="21" t="s">
        <v>86</v>
      </c>
      <c r="D239" s="85"/>
      <c r="E239" s="100"/>
      <c r="F239" s="92"/>
      <c r="G239" s="134">
        <f t="shared" si="7"/>
        <v>0</v>
      </c>
      <c r="H239" s="7"/>
    </row>
    <row r="240" spans="1:8" s="3" customFormat="1" x14ac:dyDescent="0.2">
      <c r="A240" s="120">
        <f>(IF(E240=0,0))+IF(E240&gt;0,1+MAX(A$1:A239))</f>
        <v>0</v>
      </c>
      <c r="B240" s="60"/>
      <c r="C240" s="21"/>
      <c r="D240" s="85"/>
      <c r="E240" s="100"/>
      <c r="F240" s="92"/>
      <c r="G240" s="134">
        <f t="shared" si="7"/>
        <v>0</v>
      </c>
      <c r="H240" s="7"/>
    </row>
    <row r="241" spans="1:8" s="3" customFormat="1" ht="25.5" x14ac:dyDescent="0.2">
      <c r="A241" s="120">
        <f>(IF(E241=0,0))+IF(E241&gt;0,1+MAX(A$1:A240))</f>
        <v>56</v>
      </c>
      <c r="B241" s="60"/>
      <c r="C241" s="125" t="s">
        <v>12</v>
      </c>
      <c r="D241" s="85" t="s">
        <v>8</v>
      </c>
      <c r="E241" s="90">
        <v>1</v>
      </c>
      <c r="F241" s="92"/>
      <c r="G241" s="134">
        <f t="shared" si="7"/>
        <v>0</v>
      </c>
      <c r="H241" s="7"/>
    </row>
    <row r="242" spans="1:8" s="3" customFormat="1" x14ac:dyDescent="0.2">
      <c r="A242" s="120">
        <f>(IF(E242=0,0))+IF(E242&gt;0,1+MAX(A$1:A241))</f>
        <v>0</v>
      </c>
      <c r="B242" s="60"/>
      <c r="C242" s="26"/>
      <c r="D242" s="85"/>
      <c r="E242" s="90"/>
      <c r="F242" s="92"/>
      <c r="G242" s="134">
        <f t="shared" si="7"/>
        <v>0</v>
      </c>
      <c r="H242" s="7"/>
    </row>
    <row r="243" spans="1:8" s="3" customFormat="1" x14ac:dyDescent="0.2">
      <c r="A243" s="120">
        <f>(IF(E243=0,0))+IF(E243&gt;0,1+MAX(A$1:A242))</f>
        <v>0</v>
      </c>
      <c r="B243" s="60"/>
      <c r="C243" s="25"/>
      <c r="D243" s="85"/>
      <c r="E243" s="90"/>
      <c r="F243" s="92"/>
      <c r="G243" s="134"/>
      <c r="H243" s="7"/>
    </row>
    <row r="244" spans="1:8" s="3" customFormat="1" ht="31.5" customHeight="1" x14ac:dyDescent="0.2">
      <c r="A244" s="120">
        <f>(IF(E244=0,0))+IF(E244&gt;0,1+MAX(A$1:A243))</f>
        <v>0</v>
      </c>
      <c r="B244" s="60"/>
      <c r="C244" s="28" t="str">
        <f>" TOTAL H.T. - "&amp;C210</f>
        <v xml:space="preserve"> TOTAL H.T. - 7 - GRISAILLE "' l'annonciation "</v>
      </c>
      <c r="D244" s="93"/>
      <c r="E244" s="94"/>
      <c r="F244" s="95"/>
      <c r="G244" s="136">
        <f>SUM(G210:G243)</f>
        <v>0</v>
      </c>
      <c r="H244" s="7"/>
    </row>
    <row r="245" spans="1:8" s="3" customFormat="1" x14ac:dyDescent="0.2">
      <c r="A245" s="120">
        <f>(IF(E245=0,0))+IF(E245&gt;0,1+MAX(A$1:A244))</f>
        <v>0</v>
      </c>
      <c r="B245" s="57"/>
      <c r="C245" s="19" t="s">
        <v>30</v>
      </c>
      <c r="D245" s="76"/>
      <c r="E245" s="77"/>
      <c r="F245" s="81"/>
      <c r="G245" s="134"/>
      <c r="H245" s="8"/>
    </row>
    <row r="246" spans="1:8" s="3" customFormat="1" x14ac:dyDescent="0.2">
      <c r="A246" s="120">
        <f>(IF(E246=0,0))+IF(E246&gt;0,1+MAX(A$1:A245))</f>
        <v>0</v>
      </c>
      <c r="B246" s="57"/>
      <c r="C246" s="9"/>
      <c r="D246" s="76"/>
      <c r="E246" s="77"/>
      <c r="F246" s="81"/>
      <c r="G246" s="134"/>
      <c r="H246" s="7"/>
    </row>
    <row r="247" spans="1:8" s="3" customFormat="1" x14ac:dyDescent="0.2">
      <c r="A247" s="120">
        <f>(IF(E247=0,0))+IF(E247&gt;0,1+MAX(A$1:A246))</f>
        <v>0</v>
      </c>
      <c r="B247" s="60" t="s">
        <v>68</v>
      </c>
      <c r="C247" s="37" t="s">
        <v>72</v>
      </c>
      <c r="D247" s="85"/>
      <c r="E247" s="90"/>
      <c r="F247" s="92"/>
      <c r="G247" s="134">
        <f t="shared" ref="G247:G264" si="8">+E247*F247</f>
        <v>0</v>
      </c>
      <c r="H247" s="7"/>
    </row>
    <row r="248" spans="1:8" s="3" customFormat="1" x14ac:dyDescent="0.2">
      <c r="A248" s="120">
        <f>(IF(E248=0,0))+IF(E248&gt;0,1+MAX(A$1:A247))</f>
        <v>0</v>
      </c>
      <c r="B248" s="60"/>
      <c r="C248" s="12"/>
      <c r="D248" s="85"/>
      <c r="E248" s="90"/>
      <c r="F248" s="92"/>
      <c r="G248" s="134">
        <f t="shared" si="8"/>
        <v>0</v>
      </c>
      <c r="H248" s="7"/>
    </row>
    <row r="249" spans="1:8" s="3" customFormat="1" x14ac:dyDescent="0.2">
      <c r="A249" s="120">
        <f>(IF(E249=0,0))+IF(E249&gt;0,1+MAX(A$1:A248))</f>
        <v>0</v>
      </c>
      <c r="B249" s="60" t="s">
        <v>69</v>
      </c>
      <c r="C249" s="30" t="s">
        <v>75</v>
      </c>
      <c r="D249" s="85"/>
      <c r="E249" s="90"/>
      <c r="F249" s="92"/>
      <c r="G249" s="134">
        <f t="shared" si="8"/>
        <v>0</v>
      </c>
      <c r="H249" s="7"/>
    </row>
    <row r="250" spans="1:8" s="3" customFormat="1" x14ac:dyDescent="0.2">
      <c r="A250" s="120">
        <f>(IF(E250=0,0))+IF(E250&gt;0,1+MAX(A$1:A249))</f>
        <v>0</v>
      </c>
      <c r="B250" s="60"/>
      <c r="C250" s="10"/>
      <c r="D250" s="85"/>
      <c r="E250" s="100"/>
      <c r="F250" s="92"/>
      <c r="G250" s="134">
        <f t="shared" si="8"/>
        <v>0</v>
      </c>
      <c r="H250" s="7"/>
    </row>
    <row r="251" spans="1:8" s="3" customFormat="1" x14ac:dyDescent="0.2">
      <c r="A251" s="120">
        <f>(IF(E251=0,0))+IF(E251&gt;0,1+MAX(A$1:A250))</f>
        <v>0</v>
      </c>
      <c r="B251" s="60" t="s">
        <v>115</v>
      </c>
      <c r="C251" s="27" t="s">
        <v>136</v>
      </c>
      <c r="D251" s="85"/>
      <c r="E251" s="90"/>
      <c r="F251" s="92"/>
      <c r="G251" s="134">
        <f t="shared" si="8"/>
        <v>0</v>
      </c>
      <c r="H251" s="7"/>
    </row>
    <row r="252" spans="1:8" s="3" customFormat="1" ht="12.75" customHeight="1" x14ac:dyDescent="0.2">
      <c r="A252" s="120">
        <f>(IF(E252=0,0))+IF(E252&gt;0,1+MAX(A$1:A251))</f>
        <v>57</v>
      </c>
      <c r="B252" s="60"/>
      <c r="C252" s="12" t="s">
        <v>17</v>
      </c>
      <c r="D252" s="85" t="s">
        <v>8</v>
      </c>
      <c r="E252" s="90">
        <v>6</v>
      </c>
      <c r="F252" s="92"/>
      <c r="G252" s="134">
        <f t="shared" si="8"/>
        <v>0</v>
      </c>
      <c r="H252" s="7"/>
    </row>
    <row r="253" spans="1:8" s="3" customFormat="1" x14ac:dyDescent="0.2">
      <c r="A253" s="120">
        <f>(IF(E253=0,0))+IF(E253&gt;0,1+MAX(A$1:A252))</f>
        <v>0</v>
      </c>
      <c r="B253" s="60"/>
      <c r="C253" s="26"/>
      <c r="D253" s="85"/>
      <c r="E253" s="90"/>
      <c r="F253" s="92"/>
      <c r="G253" s="134">
        <f t="shared" si="8"/>
        <v>0</v>
      </c>
      <c r="H253" s="7"/>
    </row>
    <row r="254" spans="1:8" s="3" customFormat="1" x14ac:dyDescent="0.2">
      <c r="A254" s="120">
        <f>(IF(E254=0,0))+IF(E254&gt;0,1+MAX(A$1:A253))</f>
        <v>0</v>
      </c>
      <c r="B254" s="60"/>
      <c r="C254" s="29"/>
      <c r="D254" s="85"/>
      <c r="E254" s="96"/>
      <c r="F254" s="97"/>
      <c r="G254" s="134">
        <f t="shared" si="8"/>
        <v>0</v>
      </c>
      <c r="H254" s="7"/>
    </row>
    <row r="255" spans="1:8" s="3" customFormat="1" x14ac:dyDescent="0.2">
      <c r="A255" s="120">
        <f>(IF(E255=0,0))+IF(E255&gt;0,1+MAX(A$1:A254))</f>
        <v>0</v>
      </c>
      <c r="B255" s="60" t="s">
        <v>82</v>
      </c>
      <c r="C255" s="30" t="s">
        <v>93</v>
      </c>
      <c r="D255" s="85"/>
      <c r="E255" s="90"/>
      <c r="F255" s="92"/>
      <c r="G255" s="134">
        <f t="shared" si="8"/>
        <v>0</v>
      </c>
      <c r="H255" s="7"/>
    </row>
    <row r="256" spans="1:8" s="3" customFormat="1" x14ac:dyDescent="0.2">
      <c r="A256" s="120">
        <f>(IF(E256=0,0))+IF(E256&gt;0,1+MAX(A$1:A255))</f>
        <v>0</v>
      </c>
      <c r="B256" s="60"/>
      <c r="C256" s="22"/>
      <c r="D256" s="85"/>
      <c r="E256" s="90"/>
      <c r="F256" s="92"/>
      <c r="G256" s="134">
        <f t="shared" si="8"/>
        <v>0</v>
      </c>
      <c r="H256" s="7"/>
    </row>
    <row r="257" spans="1:8" s="3" customFormat="1" x14ac:dyDescent="0.2">
      <c r="A257" s="120">
        <f>(IF(E257=0,0))+IF(E257&gt;0,1+MAX(A$1:A256))</f>
        <v>0</v>
      </c>
      <c r="B257" s="60" t="s">
        <v>83</v>
      </c>
      <c r="C257" s="21" t="s">
        <v>118</v>
      </c>
      <c r="D257" s="85"/>
      <c r="E257" s="100"/>
      <c r="F257" s="92"/>
      <c r="G257" s="134">
        <f t="shared" si="8"/>
        <v>0</v>
      </c>
      <c r="H257" s="7"/>
    </row>
    <row r="258" spans="1:8" s="3" customFormat="1" x14ac:dyDescent="0.2">
      <c r="A258" s="120">
        <f>(IF(E258=0,0))+IF(E258&gt;0,1+MAX(A$1:A257))</f>
        <v>58</v>
      </c>
      <c r="B258" s="60"/>
      <c r="C258" s="12" t="s">
        <v>128</v>
      </c>
      <c r="D258" s="85" t="s">
        <v>8</v>
      </c>
      <c r="E258" s="90">
        <v>6</v>
      </c>
      <c r="F258" s="92"/>
      <c r="G258" s="134">
        <f t="shared" si="8"/>
        <v>0</v>
      </c>
      <c r="H258" s="7"/>
    </row>
    <row r="259" spans="1:8" s="3" customFormat="1" x14ac:dyDescent="0.2">
      <c r="A259" s="120">
        <f>(IF(E259=0,0))+IF(E259&gt;0,1+MAX(A$1:A258))</f>
        <v>0</v>
      </c>
      <c r="B259" s="60"/>
      <c r="C259" s="12"/>
      <c r="D259" s="85"/>
      <c r="E259" s="90"/>
      <c r="F259" s="92"/>
      <c r="G259" s="134">
        <f t="shared" si="8"/>
        <v>0</v>
      </c>
      <c r="H259" s="7"/>
    </row>
    <row r="260" spans="1:8" s="3" customFormat="1" x14ac:dyDescent="0.2">
      <c r="A260" s="120">
        <f>(IF(E260=0,0))+IF(E260&gt;0,1+MAX(A$1:A259))</f>
        <v>0</v>
      </c>
      <c r="B260" s="60"/>
      <c r="C260" s="21"/>
      <c r="D260" s="85"/>
      <c r="E260" s="100"/>
      <c r="F260" s="92"/>
      <c r="G260" s="134">
        <f t="shared" si="8"/>
        <v>0</v>
      </c>
      <c r="H260" s="7"/>
    </row>
    <row r="261" spans="1:8" s="3" customFormat="1" x14ac:dyDescent="0.2">
      <c r="A261" s="120">
        <f>(IF(E261=0,0))+IF(E261&gt;0,1+MAX(A$1:A260))</f>
        <v>0</v>
      </c>
      <c r="B261" s="60" t="s">
        <v>85</v>
      </c>
      <c r="C261" s="21" t="s">
        <v>86</v>
      </c>
      <c r="D261" s="85"/>
      <c r="E261" s="100"/>
      <c r="F261" s="92"/>
      <c r="G261" s="134">
        <f t="shared" si="8"/>
        <v>0</v>
      </c>
      <c r="H261" s="7"/>
    </row>
    <row r="262" spans="1:8" s="3" customFormat="1" x14ac:dyDescent="0.2">
      <c r="A262" s="120">
        <f>(IF(E262=0,0))+IF(E262&gt;0,1+MAX(A$1:A261))</f>
        <v>0</v>
      </c>
      <c r="B262" s="60"/>
      <c r="C262" s="21"/>
      <c r="D262" s="85"/>
      <c r="E262" s="100"/>
      <c r="F262" s="92"/>
      <c r="G262" s="134">
        <f t="shared" si="8"/>
        <v>0</v>
      </c>
      <c r="H262" s="7"/>
    </row>
    <row r="263" spans="1:8" s="3" customFormat="1" ht="25.5" x14ac:dyDescent="0.2">
      <c r="A263" s="120">
        <f>(IF(E263=0,0))+IF(E263&gt;0,1+MAX(A$1:A262))</f>
        <v>59</v>
      </c>
      <c r="B263" s="60"/>
      <c r="C263" s="125" t="s">
        <v>12</v>
      </c>
      <c r="D263" s="85" t="s">
        <v>8</v>
      </c>
      <c r="E263" s="90">
        <v>1</v>
      </c>
      <c r="F263" s="92"/>
      <c r="G263" s="134">
        <f t="shared" si="8"/>
        <v>0</v>
      </c>
      <c r="H263" s="7"/>
    </row>
    <row r="264" spans="1:8" s="3" customFormat="1" x14ac:dyDescent="0.2">
      <c r="A264" s="120">
        <f>(IF(E264=0,0))+IF(E264&gt;0,1+MAX(A$1:A263))</f>
        <v>0</v>
      </c>
      <c r="B264" s="60"/>
      <c r="C264" s="26"/>
      <c r="D264" s="85"/>
      <c r="E264" s="90"/>
      <c r="F264" s="92"/>
      <c r="G264" s="134">
        <f t="shared" si="8"/>
        <v>0</v>
      </c>
      <c r="H264" s="7"/>
    </row>
    <row r="265" spans="1:8" s="3" customFormat="1" x14ac:dyDescent="0.2">
      <c r="A265" s="120">
        <f>(IF(E265=0,0))+IF(E265&gt;0,1+MAX(A$1:A264))</f>
        <v>0</v>
      </c>
      <c r="B265" s="60"/>
      <c r="C265" s="25"/>
      <c r="D265" s="85"/>
      <c r="E265" s="90"/>
      <c r="F265" s="92"/>
      <c r="G265" s="134"/>
      <c r="H265" s="7"/>
    </row>
    <row r="266" spans="1:8" s="3" customFormat="1" ht="31.5" customHeight="1" x14ac:dyDescent="0.2">
      <c r="A266" s="120">
        <f>(IF(E266=0,0))+IF(E266&gt;0,1+MAX(A$1:A265))</f>
        <v>0</v>
      </c>
      <c r="B266" s="60"/>
      <c r="C266" s="28" t="str">
        <f>" TOTAL H.T. - "&amp;C245</f>
        <v xml:space="preserve"> TOTAL H.T. - 8 - BLASONS</v>
      </c>
      <c r="D266" s="93"/>
      <c r="E266" s="94"/>
      <c r="F266" s="95"/>
      <c r="G266" s="136">
        <f>SUM(G245:G265)</f>
        <v>0</v>
      </c>
      <c r="H266" s="7"/>
    </row>
    <row r="267" spans="1:8" s="3" customFormat="1" x14ac:dyDescent="0.2">
      <c r="A267" s="120">
        <f>(IF(E267=0,0))+IF(E267&gt;0,1+MAX(A$1:A266))</f>
        <v>0</v>
      </c>
      <c r="B267" s="57"/>
      <c r="C267" s="19" t="s">
        <v>39</v>
      </c>
      <c r="D267" s="76"/>
      <c r="E267" s="77"/>
      <c r="F267" s="81"/>
      <c r="G267" s="134"/>
      <c r="H267" s="8"/>
    </row>
    <row r="268" spans="1:8" s="3" customFormat="1" x14ac:dyDescent="0.2">
      <c r="A268" s="120">
        <f>(IF(E268=0,0))+IF(E268&gt;0,1+MAX(A$1:A267))</f>
        <v>0</v>
      </c>
      <c r="B268" s="57"/>
      <c r="C268" s="9"/>
      <c r="D268" s="76"/>
      <c r="E268" s="77"/>
      <c r="F268" s="81"/>
      <c r="G268" s="134"/>
      <c r="H268" s="7"/>
    </row>
    <row r="269" spans="1:8" s="3" customFormat="1" ht="16.5" customHeight="1" x14ac:dyDescent="0.2">
      <c r="A269" s="120">
        <f>(IF(E269=0,0))+IF(E269&gt;0,1+MAX(A$1:A268))</f>
        <v>0</v>
      </c>
      <c r="B269" s="60" t="s">
        <v>68</v>
      </c>
      <c r="C269" s="37" t="s">
        <v>72</v>
      </c>
      <c r="D269" s="85"/>
      <c r="E269" s="90"/>
      <c r="F269" s="92"/>
      <c r="G269" s="134">
        <f t="shared" ref="G269:G299" si="9">+E269*F269</f>
        <v>0</v>
      </c>
      <c r="H269" s="7"/>
    </row>
    <row r="270" spans="1:8" s="3" customFormat="1" x14ac:dyDescent="0.2">
      <c r="A270" s="120">
        <f>(IF(E270=0,0))+IF(E270&gt;0,1+MAX(A$1:A269))</f>
        <v>0</v>
      </c>
      <c r="B270" s="60"/>
      <c r="C270" s="12"/>
      <c r="D270" s="85"/>
      <c r="E270" s="90"/>
      <c r="F270" s="92"/>
      <c r="G270" s="134">
        <f t="shared" si="9"/>
        <v>0</v>
      </c>
      <c r="H270" s="7"/>
    </row>
    <row r="271" spans="1:8" s="3" customFormat="1" x14ac:dyDescent="0.2">
      <c r="A271" s="120">
        <f>(IF(E271=0,0))+IF(E271&gt;0,1+MAX(A$1:A270))</f>
        <v>0</v>
      </c>
      <c r="B271" s="60" t="s">
        <v>69</v>
      </c>
      <c r="C271" s="30" t="s">
        <v>75</v>
      </c>
      <c r="D271" s="85"/>
      <c r="E271" s="90"/>
      <c r="F271" s="92"/>
      <c r="G271" s="134">
        <f t="shared" si="9"/>
        <v>0</v>
      </c>
      <c r="H271" s="7"/>
    </row>
    <row r="272" spans="1:8" s="3" customFormat="1" x14ac:dyDescent="0.2">
      <c r="A272" s="120">
        <f>(IF(E272=0,0))+IF(E272&gt;0,1+MAX(A$1:A271))</f>
        <v>0</v>
      </c>
      <c r="B272" s="60"/>
      <c r="C272" s="10"/>
      <c r="D272" s="85"/>
      <c r="E272" s="100"/>
      <c r="F272" s="92"/>
      <c r="G272" s="134">
        <f t="shared" si="9"/>
        <v>0</v>
      </c>
      <c r="H272" s="7"/>
    </row>
    <row r="273" spans="1:8" s="3" customFormat="1" ht="38.25" x14ac:dyDescent="0.2">
      <c r="A273" s="120">
        <f>(IF(E273=0,0))+IF(E273&gt;0,1+MAX(A$1:A272))</f>
        <v>60</v>
      </c>
      <c r="B273" s="61" t="s">
        <v>126</v>
      </c>
      <c r="C273" s="13" t="s">
        <v>17</v>
      </c>
      <c r="D273" s="85" t="s">
        <v>8</v>
      </c>
      <c r="E273" s="96">
        <v>1</v>
      </c>
      <c r="F273" s="97"/>
      <c r="G273" s="134">
        <f t="shared" si="9"/>
        <v>0</v>
      </c>
      <c r="H273" s="7"/>
    </row>
    <row r="274" spans="1:8" s="3" customFormat="1" x14ac:dyDescent="0.2">
      <c r="A274" s="120">
        <f>(IF(E274=0,0))+IF(E274&gt;0,1+MAX(A$1:A273))</f>
        <v>0</v>
      </c>
      <c r="B274" s="60"/>
      <c r="C274" s="27"/>
      <c r="D274" s="85"/>
      <c r="E274" s="90"/>
      <c r="F274" s="92"/>
      <c r="G274" s="134">
        <f t="shared" si="9"/>
        <v>0</v>
      </c>
      <c r="H274" s="7"/>
    </row>
    <row r="275" spans="1:8" s="3" customFormat="1" x14ac:dyDescent="0.2">
      <c r="A275" s="120">
        <f>(IF(E275=0,0))+IF(E275&gt;0,1+MAX(A$1:A274))</f>
        <v>0</v>
      </c>
      <c r="B275" s="60"/>
      <c r="C275" s="27"/>
      <c r="D275" s="85"/>
      <c r="E275" s="90"/>
      <c r="F275" s="92"/>
      <c r="G275" s="134">
        <f t="shared" si="9"/>
        <v>0</v>
      </c>
      <c r="H275" s="7"/>
    </row>
    <row r="276" spans="1:8" s="3" customFormat="1" x14ac:dyDescent="0.2">
      <c r="A276" s="120">
        <f>(IF(E276=0,0))+IF(E276&gt;0,1+MAX(A$1:A275))</f>
        <v>0</v>
      </c>
      <c r="B276" s="60" t="s">
        <v>73</v>
      </c>
      <c r="C276" s="30" t="s">
        <v>80</v>
      </c>
      <c r="D276" s="85"/>
      <c r="E276" s="90"/>
      <c r="F276" s="92"/>
      <c r="G276" s="134">
        <f t="shared" si="9"/>
        <v>0</v>
      </c>
      <c r="H276" s="7"/>
    </row>
    <row r="277" spans="1:8" s="3" customFormat="1" x14ac:dyDescent="0.2">
      <c r="A277" s="120">
        <f>(IF(E277=0,0))+IF(E277&gt;0,1+MAX(A$1:A276))</f>
        <v>0</v>
      </c>
      <c r="B277" s="60"/>
      <c r="C277" s="21"/>
      <c r="D277" s="85"/>
      <c r="E277" s="96"/>
      <c r="F277" s="97"/>
      <c r="G277" s="134">
        <f t="shared" si="9"/>
        <v>0</v>
      </c>
      <c r="H277" s="7"/>
    </row>
    <row r="278" spans="1:8" s="3" customFormat="1" x14ac:dyDescent="0.2">
      <c r="A278" s="120">
        <f>(IF(E278=0,0))+IF(E278&gt;0,1+MAX(A$1:A277))</f>
        <v>0</v>
      </c>
      <c r="B278" s="60" t="s">
        <v>74</v>
      </c>
      <c r="C278" s="21" t="s">
        <v>89</v>
      </c>
      <c r="D278" s="85"/>
      <c r="E278" s="96"/>
      <c r="F278" s="97"/>
      <c r="G278" s="134">
        <f t="shared" si="9"/>
        <v>0</v>
      </c>
      <c r="H278" s="7"/>
    </row>
    <row r="279" spans="1:8" s="3" customFormat="1" x14ac:dyDescent="0.2">
      <c r="A279" s="120">
        <f>(IF(E279=0,0))+IF(E279&gt;0,1+MAX(A$1:A278))</f>
        <v>61</v>
      </c>
      <c r="B279" s="60"/>
      <c r="C279" s="38" t="s">
        <v>81</v>
      </c>
      <c r="D279" s="85" t="s">
        <v>24</v>
      </c>
      <c r="E279" s="100">
        <v>28.5</v>
      </c>
      <c r="F279" s="92"/>
      <c r="G279" s="134">
        <f t="shared" si="9"/>
        <v>0</v>
      </c>
      <c r="H279" s="7"/>
    </row>
    <row r="280" spans="1:8" s="3" customFormat="1" x14ac:dyDescent="0.2">
      <c r="A280" s="120">
        <f>(IF(E280=0,0))+IF(E280&gt;0,1+MAX(A$1:A279))</f>
        <v>62</v>
      </c>
      <c r="B280" s="60"/>
      <c r="C280" s="12" t="s">
        <v>14</v>
      </c>
      <c r="D280" s="85" t="s">
        <v>24</v>
      </c>
      <c r="E280" s="100">
        <v>28.5</v>
      </c>
      <c r="F280" s="92"/>
      <c r="G280" s="134">
        <f t="shared" si="9"/>
        <v>0</v>
      </c>
      <c r="H280" s="7"/>
    </row>
    <row r="281" spans="1:8" s="3" customFormat="1" x14ac:dyDescent="0.2">
      <c r="A281" s="120">
        <f>(IF(E281=0,0))+IF(E281&gt;0,1+MAX(A$1:A280))</f>
        <v>63</v>
      </c>
      <c r="B281" s="60"/>
      <c r="C281" s="38" t="s">
        <v>46</v>
      </c>
      <c r="D281" s="85" t="s">
        <v>24</v>
      </c>
      <c r="E281" s="100">
        <v>28.5</v>
      </c>
      <c r="F281" s="92"/>
      <c r="G281" s="134">
        <f t="shared" si="9"/>
        <v>0</v>
      </c>
      <c r="H281" s="7"/>
    </row>
    <row r="282" spans="1:8" s="3" customFormat="1" x14ac:dyDescent="0.2">
      <c r="A282" s="120">
        <f>(IF(E282=0,0))+IF(E282&gt;0,1+MAX(A$1:A281))</f>
        <v>0</v>
      </c>
      <c r="B282" s="60"/>
      <c r="C282" s="29"/>
      <c r="D282" s="85"/>
      <c r="E282" s="96"/>
      <c r="F282" s="97"/>
      <c r="G282" s="134">
        <f t="shared" si="9"/>
        <v>0</v>
      </c>
      <c r="H282" s="7"/>
    </row>
    <row r="283" spans="1:8" s="3" customFormat="1" x14ac:dyDescent="0.2">
      <c r="A283" s="120">
        <f>(IF(E283=0,0))+IF(E283&gt;0,1+MAX(A$1:A282))</f>
        <v>0</v>
      </c>
      <c r="B283" s="60" t="s">
        <v>116</v>
      </c>
      <c r="C283" s="11" t="s">
        <v>90</v>
      </c>
      <c r="D283" s="85"/>
      <c r="E283" s="100"/>
      <c r="F283" s="92"/>
      <c r="G283" s="134">
        <f t="shared" si="9"/>
        <v>0</v>
      </c>
      <c r="H283" s="7"/>
    </row>
    <row r="284" spans="1:8" s="3" customFormat="1" x14ac:dyDescent="0.2">
      <c r="A284" s="120">
        <f>(IF(E284=0,0))+IF(E284&gt;0,1+MAX(A$1:A283))</f>
        <v>64</v>
      </c>
      <c r="B284" s="60"/>
      <c r="C284" s="38" t="s">
        <v>92</v>
      </c>
      <c r="D284" s="85" t="s">
        <v>24</v>
      </c>
      <c r="E284" s="100">
        <v>7.5</v>
      </c>
      <c r="F284" s="92"/>
      <c r="G284" s="134">
        <f t="shared" si="9"/>
        <v>0</v>
      </c>
      <c r="H284" s="7"/>
    </row>
    <row r="285" spans="1:8" s="3" customFormat="1" x14ac:dyDescent="0.2">
      <c r="A285" s="120">
        <f>(IF(E285=0,0))+IF(E285&gt;0,1+MAX(A$1:A284))</f>
        <v>65</v>
      </c>
      <c r="B285" s="60"/>
      <c r="C285" s="12" t="s">
        <v>14</v>
      </c>
      <c r="D285" s="85" t="s">
        <v>24</v>
      </c>
      <c r="E285" s="100">
        <v>7.5</v>
      </c>
      <c r="F285" s="92"/>
      <c r="G285" s="134">
        <f t="shared" si="9"/>
        <v>0</v>
      </c>
      <c r="H285" s="7"/>
    </row>
    <row r="286" spans="1:8" s="3" customFormat="1" x14ac:dyDescent="0.2">
      <c r="A286" s="120">
        <f>(IF(E286=0,0))+IF(E286&gt;0,1+MAX(A$1:A285))</f>
        <v>66</v>
      </c>
      <c r="B286" s="60"/>
      <c r="C286" s="38" t="s">
        <v>91</v>
      </c>
      <c r="D286" s="85" t="s">
        <v>24</v>
      </c>
      <c r="E286" s="100">
        <v>7.5</v>
      </c>
      <c r="F286" s="92"/>
      <c r="G286" s="134">
        <f t="shared" si="9"/>
        <v>0</v>
      </c>
      <c r="H286" s="7"/>
    </row>
    <row r="287" spans="1:8" s="3" customFormat="1" x14ac:dyDescent="0.2">
      <c r="A287" s="120">
        <f>(IF(E287=0,0))+IF(E287&gt;0,1+MAX(A$1:A286))</f>
        <v>0</v>
      </c>
      <c r="B287" s="60"/>
      <c r="C287" s="29"/>
      <c r="D287" s="85"/>
      <c r="E287" s="96"/>
      <c r="F287" s="97"/>
      <c r="G287" s="134">
        <f t="shared" si="9"/>
        <v>0</v>
      </c>
      <c r="H287" s="7"/>
    </row>
    <row r="288" spans="1:8" s="3" customFormat="1" x14ac:dyDescent="0.2">
      <c r="A288" s="120">
        <f>(IF(E288=0,0))+IF(E288&gt;0,1+MAX(A$1:A287))</f>
        <v>0</v>
      </c>
      <c r="B288" s="60"/>
      <c r="C288" s="29"/>
      <c r="D288" s="85"/>
      <c r="E288" s="96"/>
      <c r="F288" s="97"/>
      <c r="G288" s="134">
        <f t="shared" si="9"/>
        <v>0</v>
      </c>
      <c r="H288" s="7"/>
    </row>
    <row r="289" spans="1:8" s="3" customFormat="1" x14ac:dyDescent="0.2">
      <c r="A289" s="120">
        <f>(IF(E289=0,0))+IF(E289&gt;0,1+MAX(A$1:A288))</f>
        <v>0</v>
      </c>
      <c r="B289" s="60" t="s">
        <v>82</v>
      </c>
      <c r="C289" s="30" t="s">
        <v>93</v>
      </c>
      <c r="D289" s="85"/>
      <c r="E289" s="90"/>
      <c r="F289" s="92"/>
      <c r="G289" s="134">
        <f t="shared" si="9"/>
        <v>0</v>
      </c>
      <c r="H289" s="7"/>
    </row>
    <row r="290" spans="1:8" s="3" customFormat="1" x14ac:dyDescent="0.2">
      <c r="A290" s="120">
        <f>(IF(E290=0,0))+IF(E290&gt;0,1+MAX(A$1:A289))</f>
        <v>0</v>
      </c>
      <c r="B290" s="60"/>
      <c r="C290" s="22"/>
      <c r="D290" s="85"/>
      <c r="E290" s="90"/>
      <c r="F290" s="92"/>
      <c r="G290" s="134">
        <f t="shared" si="9"/>
        <v>0</v>
      </c>
      <c r="H290" s="7"/>
    </row>
    <row r="291" spans="1:8" s="3" customFormat="1" x14ac:dyDescent="0.2">
      <c r="A291" s="120">
        <f>(IF(E291=0,0))+IF(E291&gt;0,1+MAX(A$1:A290))</f>
        <v>0</v>
      </c>
      <c r="B291" s="60" t="s">
        <v>83</v>
      </c>
      <c r="C291" s="21" t="s">
        <v>118</v>
      </c>
      <c r="D291" s="85"/>
      <c r="E291" s="100"/>
      <c r="F291" s="92"/>
      <c r="G291" s="134">
        <f t="shared" si="9"/>
        <v>0</v>
      </c>
      <c r="H291" s="7"/>
    </row>
    <row r="292" spans="1:8" s="3" customFormat="1" ht="25.5" x14ac:dyDescent="0.2">
      <c r="A292" s="120">
        <f>(IF(E292=0,0))+IF(E292&gt;0,1+MAX(A$1:A291))</f>
        <v>67</v>
      </c>
      <c r="B292" s="60"/>
      <c r="C292" s="38" t="s">
        <v>47</v>
      </c>
      <c r="D292" s="85" t="s">
        <v>24</v>
      </c>
      <c r="E292" s="100">
        <v>10.5</v>
      </c>
      <c r="F292" s="92"/>
      <c r="G292" s="134">
        <f t="shared" si="9"/>
        <v>0</v>
      </c>
      <c r="H292" s="7"/>
    </row>
    <row r="293" spans="1:8" s="3" customFormat="1" ht="25.5" x14ac:dyDescent="0.2">
      <c r="A293" s="120">
        <f>(IF(E293=0,0))+IF(E293&gt;0,1+MAX(A$1:A292))</f>
        <v>68</v>
      </c>
      <c r="B293" s="60"/>
      <c r="C293" s="38" t="s">
        <v>27</v>
      </c>
      <c r="D293" s="85" t="s">
        <v>24</v>
      </c>
      <c r="E293" s="100">
        <v>7.5</v>
      </c>
      <c r="F293" s="92"/>
      <c r="G293" s="134">
        <f t="shared" si="9"/>
        <v>0</v>
      </c>
      <c r="H293" s="7"/>
    </row>
    <row r="294" spans="1:8" s="3" customFormat="1" x14ac:dyDescent="0.2">
      <c r="A294" s="120">
        <f>(IF(E294=0,0))+IF(E294&gt;0,1+MAX(A$1:A293))</f>
        <v>0</v>
      </c>
      <c r="B294" s="60"/>
      <c r="C294" s="21"/>
      <c r="D294" s="85"/>
      <c r="E294" s="100"/>
      <c r="F294" s="92"/>
      <c r="G294" s="134">
        <f t="shared" si="9"/>
        <v>0</v>
      </c>
      <c r="H294" s="7"/>
    </row>
    <row r="295" spans="1:8" s="3" customFormat="1" x14ac:dyDescent="0.2">
      <c r="A295" s="120">
        <f>(IF(E295=0,0))+IF(E295&gt;0,1+MAX(A$1:A294))</f>
        <v>0</v>
      </c>
      <c r="B295" s="60"/>
      <c r="C295" s="21"/>
      <c r="D295" s="85"/>
      <c r="E295" s="100"/>
      <c r="F295" s="92"/>
      <c r="G295" s="134">
        <f t="shared" si="9"/>
        <v>0</v>
      </c>
      <c r="H295" s="7"/>
    </row>
    <row r="296" spans="1:8" s="3" customFormat="1" x14ac:dyDescent="0.2">
      <c r="A296" s="120">
        <f>(IF(E296=0,0))+IF(E296&gt;0,1+MAX(A$1:A295))</f>
        <v>0</v>
      </c>
      <c r="B296" s="60" t="s">
        <v>85</v>
      </c>
      <c r="C296" s="21" t="s">
        <v>86</v>
      </c>
      <c r="D296" s="85"/>
      <c r="E296" s="100"/>
      <c r="F296" s="92"/>
      <c r="G296" s="134">
        <f t="shared" si="9"/>
        <v>0</v>
      </c>
      <c r="H296" s="7"/>
    </row>
    <row r="297" spans="1:8" s="3" customFormat="1" x14ac:dyDescent="0.2">
      <c r="A297" s="120">
        <f>(IF(E297=0,0))+IF(E297&gt;0,1+MAX(A$1:A296))</f>
        <v>0</v>
      </c>
      <c r="B297" s="60"/>
      <c r="C297" s="21"/>
      <c r="D297" s="85"/>
      <c r="E297" s="100"/>
      <c r="F297" s="92"/>
      <c r="G297" s="134">
        <f t="shared" si="9"/>
        <v>0</v>
      </c>
      <c r="H297" s="7"/>
    </row>
    <row r="298" spans="1:8" s="3" customFormat="1" ht="25.5" x14ac:dyDescent="0.2">
      <c r="A298" s="120">
        <f>(IF(E298=0,0))+IF(E298&gt;0,1+MAX(A$1:A297))</f>
        <v>69</v>
      </c>
      <c r="B298" s="60"/>
      <c r="C298" s="125" t="s">
        <v>12</v>
      </c>
      <c r="D298" s="85" t="s">
        <v>8</v>
      </c>
      <c r="E298" s="90">
        <v>1</v>
      </c>
      <c r="F298" s="92"/>
      <c r="G298" s="134">
        <f t="shared" si="9"/>
        <v>0</v>
      </c>
      <c r="H298" s="7"/>
    </row>
    <row r="299" spans="1:8" s="3" customFormat="1" x14ac:dyDescent="0.2">
      <c r="A299" s="120">
        <f>(IF(E299=0,0))+IF(E299&gt;0,1+MAX(A$1:A298))</f>
        <v>0</v>
      </c>
      <c r="B299" s="60"/>
      <c r="C299" s="26"/>
      <c r="D299" s="85"/>
      <c r="E299" s="90"/>
      <c r="F299" s="92"/>
      <c r="G299" s="134">
        <f t="shared" si="9"/>
        <v>0</v>
      </c>
      <c r="H299" s="7"/>
    </row>
    <row r="300" spans="1:8" s="3" customFormat="1" x14ac:dyDescent="0.2">
      <c r="A300" s="120">
        <f>(IF(E300=0,0))+IF(E300&gt;0,1+MAX(A$1:A299))</f>
        <v>0</v>
      </c>
      <c r="B300" s="60"/>
      <c r="C300" s="25"/>
      <c r="D300" s="85"/>
      <c r="E300" s="90"/>
      <c r="F300" s="92"/>
      <c r="G300" s="134"/>
      <c r="H300" s="7"/>
    </row>
    <row r="301" spans="1:8" s="3" customFormat="1" ht="31.5" customHeight="1" x14ac:dyDescent="0.2">
      <c r="A301" s="120">
        <f>(IF(E301=0,0))+IF(E301&gt;0,1+MAX(A$1:A300))</f>
        <v>0</v>
      </c>
      <c r="B301" s="60"/>
      <c r="C301" s="28" t="str">
        <f>" TOTAL H.T. - "&amp;C267</f>
        <v xml:space="preserve"> TOTAL H.T. - 9 - GRISAILLE "la rencontre de marie et Elisabeth"</v>
      </c>
      <c r="D301" s="93"/>
      <c r="E301" s="94"/>
      <c r="F301" s="95"/>
      <c r="G301" s="136">
        <f>SUM(G267:G300)</f>
        <v>0</v>
      </c>
      <c r="H301" s="7"/>
    </row>
    <row r="302" spans="1:8" s="3" customFormat="1" x14ac:dyDescent="0.2">
      <c r="A302" s="120">
        <f>(IF(E302=0,0))+IF(E302&gt;0,1+MAX(A$1:A301))</f>
        <v>0</v>
      </c>
      <c r="B302" s="57"/>
      <c r="C302" s="19" t="s">
        <v>40</v>
      </c>
      <c r="D302" s="76"/>
      <c r="E302" s="77"/>
      <c r="F302" s="81"/>
      <c r="G302" s="134"/>
      <c r="H302" s="8"/>
    </row>
    <row r="303" spans="1:8" s="3" customFormat="1" x14ac:dyDescent="0.2">
      <c r="A303" s="120">
        <f>(IF(E303=0,0))+IF(E303&gt;0,1+MAX(A$1:A302))</f>
        <v>0</v>
      </c>
      <c r="B303" s="57"/>
      <c r="C303" s="9"/>
      <c r="D303" s="76"/>
      <c r="E303" s="77"/>
      <c r="F303" s="81"/>
      <c r="G303" s="134"/>
      <c r="H303" s="7"/>
    </row>
    <row r="304" spans="1:8" s="3" customFormat="1" ht="16.5" customHeight="1" x14ac:dyDescent="0.2">
      <c r="A304" s="120">
        <f>(IF(E304=0,0))+IF(E304&gt;0,1+MAX(A$1:A303))</f>
        <v>0</v>
      </c>
      <c r="B304" s="60" t="s">
        <v>68</v>
      </c>
      <c r="C304" s="37" t="s">
        <v>72</v>
      </c>
      <c r="D304" s="85"/>
      <c r="E304" s="90"/>
      <c r="F304" s="92"/>
      <c r="G304" s="134">
        <f t="shared" ref="G304:G327" si="10">+E304*F304</f>
        <v>0</v>
      </c>
      <c r="H304" s="7"/>
    </row>
    <row r="305" spans="1:8" s="3" customFormat="1" x14ac:dyDescent="0.2">
      <c r="A305" s="120">
        <f>(IF(E305=0,0))+IF(E305&gt;0,1+MAX(A$1:A304))</f>
        <v>0</v>
      </c>
      <c r="B305" s="60"/>
      <c r="C305" s="12"/>
      <c r="D305" s="85"/>
      <c r="E305" s="90"/>
      <c r="F305" s="92"/>
      <c r="G305" s="134">
        <f t="shared" si="10"/>
        <v>0</v>
      </c>
      <c r="H305" s="7"/>
    </row>
    <row r="306" spans="1:8" s="3" customFormat="1" x14ac:dyDescent="0.2">
      <c r="A306" s="120">
        <f>(IF(E306=0,0))+IF(E306&gt;0,1+MAX(A$1:A305))</f>
        <v>0</v>
      </c>
      <c r="B306" s="60" t="s">
        <v>69</v>
      </c>
      <c r="C306" s="30" t="s">
        <v>75</v>
      </c>
      <c r="D306" s="85"/>
      <c r="E306" s="90"/>
      <c r="F306" s="92"/>
      <c r="G306" s="134">
        <f t="shared" si="10"/>
        <v>0</v>
      </c>
      <c r="H306" s="7"/>
    </row>
    <row r="307" spans="1:8" s="3" customFormat="1" x14ac:dyDescent="0.2">
      <c r="A307" s="120">
        <f>(IF(E307=0,0))+IF(E307&gt;0,1+MAX(A$1:A306))</f>
        <v>0</v>
      </c>
      <c r="B307" s="60"/>
      <c r="C307" s="10"/>
      <c r="D307" s="85"/>
      <c r="E307" s="100"/>
      <c r="F307" s="92"/>
      <c r="G307" s="134">
        <f t="shared" si="10"/>
        <v>0</v>
      </c>
      <c r="H307" s="7"/>
    </row>
    <row r="308" spans="1:8" s="3" customFormat="1" ht="25.5" x14ac:dyDescent="0.2">
      <c r="A308" s="120">
        <f>(IF(E308=0,0))+IF(E308&gt;0,1+MAX(A$1:A307))</f>
        <v>70</v>
      </c>
      <c r="B308" s="61" t="s">
        <v>127</v>
      </c>
      <c r="C308" s="13" t="s">
        <v>17</v>
      </c>
      <c r="D308" s="85" t="s">
        <v>8</v>
      </c>
      <c r="E308" s="96">
        <v>1</v>
      </c>
      <c r="F308" s="97"/>
      <c r="G308" s="134">
        <f t="shared" si="10"/>
        <v>0</v>
      </c>
      <c r="H308" s="7"/>
    </row>
    <row r="309" spans="1:8" s="3" customFormat="1" x14ac:dyDescent="0.2">
      <c r="A309" s="120">
        <f>(IF(E309=0,0))+IF(E309&gt;0,1+MAX(A$1:A308))</f>
        <v>0</v>
      </c>
      <c r="B309" s="60"/>
      <c r="C309" s="27"/>
      <c r="D309" s="85"/>
      <c r="E309" s="90"/>
      <c r="F309" s="92"/>
      <c r="G309" s="134">
        <f t="shared" si="10"/>
        <v>0</v>
      </c>
      <c r="H309" s="7"/>
    </row>
    <row r="310" spans="1:8" s="3" customFormat="1" x14ac:dyDescent="0.2">
      <c r="A310" s="120">
        <f>(IF(E310=0,0))+IF(E310&gt;0,1+MAX(A$1:A309))</f>
        <v>0</v>
      </c>
      <c r="B310" s="60"/>
      <c r="C310" s="27"/>
      <c r="D310" s="85"/>
      <c r="E310" s="90"/>
      <c r="F310" s="92"/>
      <c r="G310" s="134">
        <f t="shared" si="10"/>
        <v>0</v>
      </c>
      <c r="H310" s="7"/>
    </row>
    <row r="311" spans="1:8" s="3" customFormat="1" x14ac:dyDescent="0.2">
      <c r="A311" s="120">
        <f>(IF(E311=0,0))+IF(E311&gt;0,1+MAX(A$1:A310))</f>
        <v>0</v>
      </c>
      <c r="B311" s="60" t="s">
        <v>73</v>
      </c>
      <c r="C311" s="30" t="s">
        <v>80</v>
      </c>
      <c r="D311" s="85"/>
      <c r="E311" s="90"/>
      <c r="F311" s="92"/>
      <c r="G311" s="134">
        <f t="shared" si="10"/>
        <v>0</v>
      </c>
      <c r="H311" s="7"/>
    </row>
    <row r="312" spans="1:8" s="3" customFormat="1" x14ac:dyDescent="0.2">
      <c r="A312" s="120">
        <f>(IF(E312=0,0))+IF(E312&gt;0,1+MAX(A$1:A311))</f>
        <v>0</v>
      </c>
      <c r="B312" s="60"/>
      <c r="C312" s="21"/>
      <c r="D312" s="85"/>
      <c r="E312" s="96"/>
      <c r="F312" s="97"/>
      <c r="G312" s="134">
        <f t="shared" si="10"/>
        <v>0</v>
      </c>
      <c r="H312" s="7"/>
    </row>
    <row r="313" spans="1:8" s="3" customFormat="1" x14ac:dyDescent="0.2">
      <c r="A313" s="120">
        <f>(IF(E313=0,0))+IF(E313&gt;0,1+MAX(A$1:A312))</f>
        <v>0</v>
      </c>
      <c r="B313" s="60" t="s">
        <v>74</v>
      </c>
      <c r="C313" s="21" t="s">
        <v>89</v>
      </c>
      <c r="D313" s="85"/>
      <c r="E313" s="96"/>
      <c r="F313" s="97"/>
      <c r="G313" s="134">
        <f t="shared" si="10"/>
        <v>0</v>
      </c>
      <c r="H313" s="7"/>
    </row>
    <row r="314" spans="1:8" s="3" customFormat="1" x14ac:dyDescent="0.2">
      <c r="A314" s="120">
        <f>(IF(E314=0,0))+IF(E314&gt;0,1+MAX(A$1:A313))</f>
        <v>71</v>
      </c>
      <c r="B314" s="60"/>
      <c r="C314" s="38" t="s">
        <v>81</v>
      </c>
      <c r="D314" s="85" t="s">
        <v>24</v>
      </c>
      <c r="E314" s="100">
        <v>23.1</v>
      </c>
      <c r="F314" s="92"/>
      <c r="G314" s="134">
        <f t="shared" si="10"/>
        <v>0</v>
      </c>
      <c r="H314" s="7"/>
    </row>
    <row r="315" spans="1:8" s="3" customFormat="1" x14ac:dyDescent="0.2">
      <c r="A315" s="120">
        <f>(IF(E315=0,0))+IF(E315&gt;0,1+MAX(A$1:A314))</f>
        <v>72</v>
      </c>
      <c r="B315" s="60"/>
      <c r="C315" s="12" t="s">
        <v>14</v>
      </c>
      <c r="D315" s="85" t="s">
        <v>24</v>
      </c>
      <c r="E315" s="100">
        <v>23.1</v>
      </c>
      <c r="F315" s="92"/>
      <c r="G315" s="134">
        <f t="shared" si="10"/>
        <v>0</v>
      </c>
      <c r="H315" s="7"/>
    </row>
    <row r="316" spans="1:8" s="3" customFormat="1" x14ac:dyDescent="0.2">
      <c r="A316" s="120">
        <f>(IF(E316=0,0))+IF(E316&gt;0,1+MAX(A$1:A315))</f>
        <v>73</v>
      </c>
      <c r="B316" s="60"/>
      <c r="C316" s="38" t="s">
        <v>46</v>
      </c>
      <c r="D316" s="85" t="s">
        <v>24</v>
      </c>
      <c r="E316" s="100">
        <v>23.1</v>
      </c>
      <c r="F316" s="92"/>
      <c r="G316" s="134">
        <f t="shared" si="10"/>
        <v>0</v>
      </c>
      <c r="H316" s="7"/>
    </row>
    <row r="317" spans="1:8" s="3" customFormat="1" x14ac:dyDescent="0.2">
      <c r="A317" s="120">
        <f>(IF(E317=0,0))+IF(E317&gt;0,1+MAX(A$1:A316))</f>
        <v>0</v>
      </c>
      <c r="B317" s="60"/>
      <c r="C317" s="29"/>
      <c r="D317" s="85"/>
      <c r="E317" s="96"/>
      <c r="F317" s="97"/>
      <c r="G317" s="134">
        <f t="shared" si="10"/>
        <v>0</v>
      </c>
      <c r="H317" s="7"/>
    </row>
    <row r="318" spans="1:8" s="3" customFormat="1" x14ac:dyDescent="0.2">
      <c r="A318" s="120">
        <f>(IF(E318=0,0))+IF(E318&gt;0,1+MAX(A$1:A317))</f>
        <v>0</v>
      </c>
      <c r="B318" s="60"/>
      <c r="C318" s="29"/>
      <c r="D318" s="85"/>
      <c r="E318" s="96"/>
      <c r="F318" s="97"/>
      <c r="G318" s="134">
        <f t="shared" si="10"/>
        <v>0</v>
      </c>
      <c r="H318" s="7"/>
    </row>
    <row r="319" spans="1:8" s="3" customFormat="1" x14ac:dyDescent="0.2">
      <c r="A319" s="120">
        <f>(IF(E319=0,0))+IF(E319&gt;0,1+MAX(A$1:A318))</f>
        <v>0</v>
      </c>
      <c r="B319" s="60" t="s">
        <v>82</v>
      </c>
      <c r="C319" s="30" t="s">
        <v>93</v>
      </c>
      <c r="D319" s="85"/>
      <c r="E319" s="90"/>
      <c r="F319" s="92"/>
      <c r="G319" s="134">
        <f t="shared" si="10"/>
        <v>0</v>
      </c>
      <c r="H319" s="7"/>
    </row>
    <row r="320" spans="1:8" s="3" customFormat="1" x14ac:dyDescent="0.2">
      <c r="A320" s="120">
        <f>(IF(E320=0,0))+IF(E320&gt;0,1+MAX(A$1:A319))</f>
        <v>0</v>
      </c>
      <c r="B320" s="60"/>
      <c r="C320" s="22"/>
      <c r="D320" s="85"/>
      <c r="E320" s="90"/>
      <c r="F320" s="92"/>
      <c r="G320" s="134">
        <f t="shared" si="10"/>
        <v>0</v>
      </c>
      <c r="H320" s="7"/>
    </row>
    <row r="321" spans="1:8" s="3" customFormat="1" x14ac:dyDescent="0.2">
      <c r="A321" s="120">
        <f>(IF(E321=0,0))+IF(E321&gt;0,1+MAX(A$1:A320))</f>
        <v>0</v>
      </c>
      <c r="B321" s="60" t="s">
        <v>83</v>
      </c>
      <c r="C321" s="21" t="s">
        <v>118</v>
      </c>
      <c r="D321" s="85"/>
      <c r="E321" s="100"/>
      <c r="F321" s="92"/>
      <c r="G321" s="134">
        <f t="shared" si="10"/>
        <v>0</v>
      </c>
      <c r="H321" s="7"/>
    </row>
    <row r="322" spans="1:8" s="3" customFormat="1" ht="25.5" x14ac:dyDescent="0.2">
      <c r="A322" s="120">
        <f>(IF(E322=0,0))+IF(E322&gt;0,1+MAX(A$1:A321))</f>
        <v>74</v>
      </c>
      <c r="B322" s="60"/>
      <c r="C322" s="12" t="s">
        <v>47</v>
      </c>
      <c r="D322" s="85" t="s">
        <v>24</v>
      </c>
      <c r="E322" s="100">
        <v>10.5</v>
      </c>
      <c r="F322" s="92"/>
      <c r="G322" s="134">
        <f t="shared" si="10"/>
        <v>0</v>
      </c>
      <c r="H322" s="7"/>
    </row>
    <row r="323" spans="1:8" s="3" customFormat="1" x14ac:dyDescent="0.2">
      <c r="A323" s="120">
        <f>(IF(E323=0,0))+IF(E323&gt;0,1+MAX(A$1:A322))</f>
        <v>0</v>
      </c>
      <c r="B323" s="60"/>
      <c r="C323" s="21"/>
      <c r="D323" s="85"/>
      <c r="E323" s="100"/>
      <c r="F323" s="92"/>
      <c r="G323" s="134">
        <f t="shared" si="10"/>
        <v>0</v>
      </c>
      <c r="H323" s="7"/>
    </row>
    <row r="324" spans="1:8" s="3" customFormat="1" x14ac:dyDescent="0.2">
      <c r="A324" s="120">
        <f>(IF(E324=0,0))+IF(E324&gt;0,1+MAX(A$1:A323))</f>
        <v>0</v>
      </c>
      <c r="B324" s="60"/>
      <c r="C324" s="21"/>
      <c r="D324" s="85"/>
      <c r="E324" s="100"/>
      <c r="F324" s="92"/>
      <c r="G324" s="134">
        <f t="shared" si="10"/>
        <v>0</v>
      </c>
      <c r="H324" s="7"/>
    </row>
    <row r="325" spans="1:8" s="3" customFormat="1" x14ac:dyDescent="0.2">
      <c r="A325" s="120">
        <f>(IF(E325=0,0))+IF(E325&gt;0,1+MAX(A$1:A324))</f>
        <v>0</v>
      </c>
      <c r="B325" s="60" t="s">
        <v>85</v>
      </c>
      <c r="C325" s="21" t="s">
        <v>86</v>
      </c>
      <c r="D325" s="85"/>
      <c r="E325" s="100"/>
      <c r="F325" s="92"/>
      <c r="G325" s="134">
        <f t="shared" si="10"/>
        <v>0</v>
      </c>
      <c r="H325" s="7"/>
    </row>
    <row r="326" spans="1:8" s="3" customFormat="1" x14ac:dyDescent="0.2">
      <c r="A326" s="120">
        <f>(IF(E326=0,0))+IF(E326&gt;0,1+MAX(A$1:A325))</f>
        <v>0</v>
      </c>
      <c r="B326" s="60"/>
      <c r="C326" s="21"/>
      <c r="D326" s="85"/>
      <c r="E326" s="100"/>
      <c r="F326" s="92"/>
      <c r="G326" s="134">
        <f t="shared" si="10"/>
        <v>0</v>
      </c>
      <c r="H326" s="7"/>
    </row>
    <row r="327" spans="1:8" s="3" customFormat="1" ht="25.5" x14ac:dyDescent="0.2">
      <c r="A327" s="120">
        <f>(IF(E327=0,0))+IF(E327&gt;0,1+MAX(A$1:A326))</f>
        <v>75</v>
      </c>
      <c r="B327" s="60"/>
      <c r="C327" s="12" t="s">
        <v>12</v>
      </c>
      <c r="D327" s="85" t="s">
        <v>8</v>
      </c>
      <c r="E327" s="90">
        <v>1</v>
      </c>
      <c r="F327" s="92"/>
      <c r="G327" s="134">
        <f t="shared" si="10"/>
        <v>0</v>
      </c>
      <c r="H327" s="7"/>
    </row>
    <row r="328" spans="1:8" s="3" customFormat="1" x14ac:dyDescent="0.2">
      <c r="A328" s="120">
        <f>(IF(E328=0,0))+IF(E328&gt;0,1+MAX(A$1:A327))</f>
        <v>0</v>
      </c>
      <c r="B328" s="60"/>
      <c r="C328" s="26"/>
      <c r="D328" s="85"/>
      <c r="E328" s="90"/>
      <c r="F328" s="92"/>
      <c r="G328" s="134"/>
      <c r="H328" s="7"/>
    </row>
    <row r="329" spans="1:8" s="3" customFormat="1" x14ac:dyDescent="0.2">
      <c r="A329" s="120">
        <f>(IF(E329=0,0))+IF(E329&gt;0,1+MAX(A$1:A328))</f>
        <v>0</v>
      </c>
      <c r="B329" s="60"/>
      <c r="C329" s="25"/>
      <c r="D329" s="85"/>
      <c r="E329" s="90"/>
      <c r="F329" s="92"/>
      <c r="G329" s="134"/>
      <c r="H329" s="7"/>
    </row>
    <row r="330" spans="1:8" s="3" customFormat="1" ht="31.5" customHeight="1" x14ac:dyDescent="0.2">
      <c r="A330" s="120">
        <f>(IF(E330=0,0))+IF(E330&gt;0,1+MAX(A$1:A329))</f>
        <v>0</v>
      </c>
      <c r="B330" s="60"/>
      <c r="C330" s="53" t="str">
        <f>" TOTAL H.T. - "&amp;C302</f>
        <v xml:space="preserve"> TOTAL H.T. - 10 - GRISAILLE "l'institution du Rosaire"</v>
      </c>
      <c r="D330" s="93"/>
      <c r="E330" s="94"/>
      <c r="F330" s="95"/>
      <c r="G330" s="136">
        <f>SUM(G302:G329)</f>
        <v>0</v>
      </c>
      <c r="H330" s="7"/>
    </row>
    <row r="331" spans="1:8" s="3" customFormat="1" x14ac:dyDescent="0.2">
      <c r="A331" s="120">
        <f>(IF(E331=0,0))+IF(E331&gt;0,1+MAX(A$1:A330))</f>
        <v>0</v>
      </c>
      <c r="B331" s="57"/>
      <c r="C331" s="19" t="s">
        <v>41</v>
      </c>
      <c r="D331" s="76"/>
      <c r="E331" s="77"/>
      <c r="F331" s="81"/>
      <c r="G331" s="134"/>
      <c r="H331" s="8"/>
    </row>
    <row r="332" spans="1:8" s="3" customFormat="1" x14ac:dyDescent="0.2">
      <c r="A332" s="120">
        <f>(IF(E332=0,0))+IF(E332&gt;0,1+MAX(A$1:A331))</f>
        <v>0</v>
      </c>
      <c r="B332" s="57"/>
      <c r="C332" s="9"/>
      <c r="D332" s="76"/>
      <c r="E332" s="77"/>
      <c r="F332" s="81"/>
      <c r="G332" s="134"/>
      <c r="H332" s="7"/>
    </row>
    <row r="333" spans="1:8" s="3" customFormat="1" ht="16.5" customHeight="1" x14ac:dyDescent="0.2">
      <c r="A333" s="120">
        <f>(IF(E333=0,0))+IF(E333&gt;0,1+MAX(A$1:A332))</f>
        <v>0</v>
      </c>
      <c r="B333" s="60" t="s">
        <v>68</v>
      </c>
      <c r="C333" s="37" t="s">
        <v>72</v>
      </c>
      <c r="D333" s="85"/>
      <c r="E333" s="90"/>
      <c r="F333" s="92"/>
      <c r="G333" s="134">
        <f t="shared" ref="G333:G356" si="11">+E333*F333</f>
        <v>0</v>
      </c>
      <c r="H333" s="7"/>
    </row>
    <row r="334" spans="1:8" s="3" customFormat="1" x14ac:dyDescent="0.2">
      <c r="A334" s="120">
        <f>(IF(E334=0,0))+IF(E334&gt;0,1+MAX(A$1:A333))</f>
        <v>0</v>
      </c>
      <c r="B334" s="60"/>
      <c r="C334" s="12"/>
      <c r="D334" s="85"/>
      <c r="E334" s="90"/>
      <c r="F334" s="92"/>
      <c r="G334" s="134">
        <f t="shared" si="11"/>
        <v>0</v>
      </c>
      <c r="H334" s="7"/>
    </row>
    <row r="335" spans="1:8" s="3" customFormat="1" x14ac:dyDescent="0.2">
      <c r="A335" s="120">
        <f>(IF(E335=0,0))+IF(E335&gt;0,1+MAX(A$1:A334))</f>
        <v>0</v>
      </c>
      <c r="B335" s="60" t="s">
        <v>69</v>
      </c>
      <c r="C335" s="30" t="s">
        <v>75</v>
      </c>
      <c r="D335" s="85"/>
      <c r="E335" s="90"/>
      <c r="F335" s="92"/>
      <c r="G335" s="134">
        <f t="shared" si="11"/>
        <v>0</v>
      </c>
      <c r="H335" s="7"/>
    </row>
    <row r="336" spans="1:8" s="3" customFormat="1" x14ac:dyDescent="0.2">
      <c r="A336" s="120">
        <f>(IF(E336=0,0))+IF(E336&gt;0,1+MAX(A$1:A335))</f>
        <v>0</v>
      </c>
      <c r="B336" s="60"/>
      <c r="C336" s="11"/>
      <c r="D336" s="85"/>
      <c r="E336" s="99"/>
      <c r="F336" s="97"/>
      <c r="G336" s="134">
        <f t="shared" si="11"/>
        <v>0</v>
      </c>
      <c r="H336" s="7"/>
    </row>
    <row r="337" spans="1:8" s="3" customFormat="1" ht="25.5" x14ac:dyDescent="0.2">
      <c r="A337" s="120">
        <f>(IF(E337=0,0))+IF(E337&gt;0,1+MAX(A$1:A336))</f>
        <v>76</v>
      </c>
      <c r="B337" s="61" t="s">
        <v>127</v>
      </c>
      <c r="C337" s="13" t="s">
        <v>17</v>
      </c>
      <c r="D337" s="85" t="s">
        <v>8</v>
      </c>
      <c r="E337" s="96">
        <v>1</v>
      </c>
      <c r="F337" s="97"/>
      <c r="G337" s="134">
        <f t="shared" si="11"/>
        <v>0</v>
      </c>
      <c r="H337" s="7"/>
    </row>
    <row r="338" spans="1:8" s="3" customFormat="1" x14ac:dyDescent="0.2">
      <c r="A338" s="120">
        <f>(IF(E338=0,0))+IF(E338&gt;0,1+MAX(A$1:A337))</f>
        <v>0</v>
      </c>
      <c r="B338" s="60"/>
      <c r="C338" s="27"/>
      <c r="D338" s="85"/>
      <c r="E338" s="90"/>
      <c r="F338" s="92"/>
      <c r="G338" s="134">
        <f t="shared" si="11"/>
        <v>0</v>
      </c>
      <c r="H338" s="7"/>
    </row>
    <row r="339" spans="1:8" s="3" customFormat="1" x14ac:dyDescent="0.2">
      <c r="A339" s="120">
        <f>(IF(E339=0,0))+IF(E339&gt;0,1+MAX(A$1:A338))</f>
        <v>0</v>
      </c>
      <c r="B339" s="60"/>
      <c r="C339" s="27"/>
      <c r="D339" s="85"/>
      <c r="E339" s="90"/>
      <c r="F339" s="92"/>
      <c r="G339" s="134">
        <f t="shared" si="11"/>
        <v>0</v>
      </c>
      <c r="H339" s="7"/>
    </row>
    <row r="340" spans="1:8" s="3" customFormat="1" x14ac:dyDescent="0.2">
      <c r="A340" s="120">
        <f>(IF(E340=0,0))+IF(E340&gt;0,1+MAX(A$1:A339))</f>
        <v>0</v>
      </c>
      <c r="B340" s="60" t="s">
        <v>73</v>
      </c>
      <c r="C340" s="30" t="s">
        <v>80</v>
      </c>
      <c r="D340" s="85"/>
      <c r="E340" s="90"/>
      <c r="F340" s="92"/>
      <c r="G340" s="134">
        <f t="shared" si="11"/>
        <v>0</v>
      </c>
      <c r="H340" s="7"/>
    </row>
    <row r="341" spans="1:8" s="3" customFormat="1" x14ac:dyDescent="0.2">
      <c r="A341" s="120">
        <f>(IF(E341=0,0))+IF(E341&gt;0,1+MAX(A$1:A340))</f>
        <v>0</v>
      </c>
      <c r="B341" s="60"/>
      <c r="C341" s="21"/>
      <c r="D341" s="85"/>
      <c r="E341" s="96"/>
      <c r="F341" s="97"/>
      <c r="G341" s="134">
        <f t="shared" si="11"/>
        <v>0</v>
      </c>
      <c r="H341" s="7"/>
    </row>
    <row r="342" spans="1:8" s="3" customFormat="1" x14ac:dyDescent="0.2">
      <c r="A342" s="120">
        <f>(IF(E342=0,0))+IF(E342&gt;0,1+MAX(A$1:A341))</f>
        <v>0</v>
      </c>
      <c r="B342" s="60" t="s">
        <v>74</v>
      </c>
      <c r="C342" s="21" t="s">
        <v>89</v>
      </c>
      <c r="D342" s="85"/>
      <c r="E342" s="96"/>
      <c r="F342" s="97"/>
      <c r="G342" s="134">
        <f t="shared" si="11"/>
        <v>0</v>
      </c>
      <c r="H342" s="7"/>
    </row>
    <row r="343" spans="1:8" s="3" customFormat="1" x14ac:dyDescent="0.2">
      <c r="A343" s="120">
        <f>(IF(E343=0,0))+IF(E343&gt;0,1+MAX(A$1:A342))</f>
        <v>77</v>
      </c>
      <c r="B343" s="60"/>
      <c r="C343" s="38" t="s">
        <v>81</v>
      </c>
      <c r="D343" s="85" t="s">
        <v>24</v>
      </c>
      <c r="E343" s="100">
        <v>19.100000000000001</v>
      </c>
      <c r="F343" s="92"/>
      <c r="G343" s="134">
        <f t="shared" si="11"/>
        <v>0</v>
      </c>
      <c r="H343" s="7"/>
    </row>
    <row r="344" spans="1:8" s="3" customFormat="1" x14ac:dyDescent="0.2">
      <c r="A344" s="120">
        <f>(IF(E344=0,0))+IF(E344&gt;0,1+MAX(A$1:A343))</f>
        <v>78</v>
      </c>
      <c r="B344" s="60"/>
      <c r="C344" s="12" t="s">
        <v>14</v>
      </c>
      <c r="D344" s="85" t="s">
        <v>24</v>
      </c>
      <c r="E344" s="100">
        <v>19.100000000000001</v>
      </c>
      <c r="F344" s="92"/>
      <c r="G344" s="134">
        <f t="shared" si="11"/>
        <v>0</v>
      </c>
      <c r="H344" s="7"/>
    </row>
    <row r="345" spans="1:8" s="3" customFormat="1" x14ac:dyDescent="0.2">
      <c r="A345" s="120">
        <f>(IF(E345=0,0))+IF(E345&gt;0,1+MAX(A$1:A344))</f>
        <v>79</v>
      </c>
      <c r="B345" s="60"/>
      <c r="C345" s="38" t="s">
        <v>46</v>
      </c>
      <c r="D345" s="85" t="s">
        <v>24</v>
      </c>
      <c r="E345" s="100">
        <v>19.100000000000001</v>
      </c>
      <c r="F345" s="92"/>
      <c r="G345" s="134">
        <f t="shared" si="11"/>
        <v>0</v>
      </c>
      <c r="H345" s="7"/>
    </row>
    <row r="346" spans="1:8" s="3" customFormat="1" x14ac:dyDescent="0.2">
      <c r="A346" s="120">
        <f>(IF(E346=0,0))+IF(E346&gt;0,1+MAX(A$1:A345))</f>
        <v>0</v>
      </c>
      <c r="B346" s="60"/>
      <c r="C346" s="29"/>
      <c r="D346" s="85"/>
      <c r="E346" s="96"/>
      <c r="F346" s="97"/>
      <c r="G346" s="134">
        <f t="shared" si="11"/>
        <v>0</v>
      </c>
      <c r="H346" s="7"/>
    </row>
    <row r="347" spans="1:8" s="3" customFormat="1" x14ac:dyDescent="0.2">
      <c r="A347" s="120">
        <f>(IF(E347=0,0))+IF(E347&gt;0,1+MAX(A$1:A346))</f>
        <v>0</v>
      </c>
      <c r="B347" s="60"/>
      <c r="C347" s="29"/>
      <c r="D347" s="85"/>
      <c r="E347" s="96"/>
      <c r="F347" s="97"/>
      <c r="G347" s="134">
        <f t="shared" si="11"/>
        <v>0</v>
      </c>
      <c r="H347" s="7"/>
    </row>
    <row r="348" spans="1:8" s="3" customFormat="1" x14ac:dyDescent="0.2">
      <c r="A348" s="120">
        <f>(IF(E348=0,0))+IF(E348&gt;0,1+MAX(A$1:A347))</f>
        <v>0</v>
      </c>
      <c r="B348" s="60" t="s">
        <v>82</v>
      </c>
      <c r="C348" s="30" t="s">
        <v>93</v>
      </c>
      <c r="D348" s="85"/>
      <c r="E348" s="90"/>
      <c r="F348" s="92"/>
      <c r="G348" s="134">
        <f t="shared" si="11"/>
        <v>0</v>
      </c>
      <c r="H348" s="7"/>
    </row>
    <row r="349" spans="1:8" s="3" customFormat="1" x14ac:dyDescent="0.2">
      <c r="A349" s="120">
        <f>(IF(E349=0,0))+IF(E349&gt;0,1+MAX(A$1:A348))</f>
        <v>0</v>
      </c>
      <c r="B349" s="60"/>
      <c r="C349" s="22"/>
      <c r="D349" s="85"/>
      <c r="E349" s="90"/>
      <c r="F349" s="92"/>
      <c r="G349" s="134">
        <f t="shared" si="11"/>
        <v>0</v>
      </c>
      <c r="H349" s="7"/>
    </row>
    <row r="350" spans="1:8" s="3" customFormat="1" x14ac:dyDescent="0.2">
      <c r="A350" s="120">
        <f>(IF(E350=0,0))+IF(E350&gt;0,1+MAX(A$1:A349))</f>
        <v>0</v>
      </c>
      <c r="B350" s="60" t="s">
        <v>83</v>
      </c>
      <c r="C350" s="21" t="s">
        <v>118</v>
      </c>
      <c r="D350" s="85"/>
      <c r="E350" s="100"/>
      <c r="F350" s="92"/>
      <c r="G350" s="134">
        <f t="shared" si="11"/>
        <v>0</v>
      </c>
      <c r="H350" s="7"/>
    </row>
    <row r="351" spans="1:8" s="3" customFormat="1" ht="25.5" x14ac:dyDescent="0.2">
      <c r="A351" s="120">
        <f>(IF(E351=0,0))+IF(E351&gt;0,1+MAX(A$1:A350))</f>
        <v>80</v>
      </c>
      <c r="B351" s="60"/>
      <c r="C351" s="12" t="s">
        <v>47</v>
      </c>
      <c r="D351" s="85" t="s">
        <v>24</v>
      </c>
      <c r="E351" s="100">
        <v>15.6</v>
      </c>
      <c r="F351" s="92"/>
      <c r="G351" s="134">
        <f t="shared" si="11"/>
        <v>0</v>
      </c>
      <c r="H351" s="7"/>
    </row>
    <row r="352" spans="1:8" s="3" customFormat="1" x14ac:dyDescent="0.2">
      <c r="A352" s="120">
        <f>(IF(E352=0,0))+IF(E352&gt;0,1+MAX(A$1:A351))</f>
        <v>0</v>
      </c>
      <c r="B352" s="60"/>
      <c r="C352" s="42"/>
      <c r="D352" s="85"/>
      <c r="E352" s="90"/>
      <c r="F352" s="92"/>
      <c r="G352" s="134">
        <f t="shared" si="11"/>
        <v>0</v>
      </c>
      <c r="H352" s="7"/>
    </row>
    <row r="353" spans="1:11" s="3" customFormat="1" x14ac:dyDescent="0.2">
      <c r="A353" s="120">
        <f>(IF(E353=0,0))+IF(E353&gt;0,1+MAX(A$1:A352))</f>
        <v>0</v>
      </c>
      <c r="B353" s="60"/>
      <c r="C353" s="21"/>
      <c r="D353" s="85"/>
      <c r="E353" s="100"/>
      <c r="F353" s="92"/>
      <c r="G353" s="134">
        <f t="shared" si="11"/>
        <v>0</v>
      </c>
      <c r="H353" s="7"/>
    </row>
    <row r="354" spans="1:11" s="3" customFormat="1" x14ac:dyDescent="0.2">
      <c r="A354" s="120">
        <f>(IF(E354=0,0))+IF(E354&gt;0,1+MAX(A$1:A353))</f>
        <v>0</v>
      </c>
      <c r="B354" s="60" t="s">
        <v>85</v>
      </c>
      <c r="C354" s="21" t="s">
        <v>86</v>
      </c>
      <c r="D354" s="85"/>
      <c r="E354" s="100"/>
      <c r="F354" s="92"/>
      <c r="G354" s="134">
        <f t="shared" si="11"/>
        <v>0</v>
      </c>
      <c r="H354" s="7"/>
    </row>
    <row r="355" spans="1:11" s="3" customFormat="1" x14ac:dyDescent="0.2">
      <c r="A355" s="120">
        <f>(IF(E355=0,0))+IF(E355&gt;0,1+MAX(A$1:A354))</f>
        <v>0</v>
      </c>
      <c r="B355" s="60"/>
      <c r="C355" s="21"/>
      <c r="D355" s="85"/>
      <c r="E355" s="100"/>
      <c r="F355" s="92"/>
      <c r="G355" s="134">
        <f t="shared" si="11"/>
        <v>0</v>
      </c>
      <c r="H355" s="7"/>
    </row>
    <row r="356" spans="1:11" s="3" customFormat="1" ht="25.5" x14ac:dyDescent="0.2">
      <c r="A356" s="120">
        <f>(IF(E356=0,0))+IF(E356&gt;0,1+MAX(A$1:A355))</f>
        <v>81</v>
      </c>
      <c r="B356" s="60"/>
      <c r="C356" s="125" t="s">
        <v>12</v>
      </c>
      <c r="D356" s="85" t="s">
        <v>8</v>
      </c>
      <c r="E356" s="90">
        <v>1</v>
      </c>
      <c r="F356" s="92"/>
      <c r="G356" s="134">
        <f t="shared" si="11"/>
        <v>0</v>
      </c>
      <c r="H356" s="7"/>
    </row>
    <row r="357" spans="1:11" s="3" customFormat="1" x14ac:dyDescent="0.2">
      <c r="A357" s="120">
        <f>(IF(E357=0,0))+IF(E357&gt;0,1+MAX(A$1:A356))</f>
        <v>0</v>
      </c>
      <c r="B357" s="60"/>
      <c r="C357" s="26"/>
      <c r="D357" s="85"/>
      <c r="E357" s="90"/>
      <c r="F357" s="92"/>
      <c r="G357" s="134"/>
      <c r="H357" s="7"/>
    </row>
    <row r="358" spans="1:11" s="3" customFormat="1" x14ac:dyDescent="0.2">
      <c r="A358" s="120">
        <f>(IF(E358=0,0))+IF(E358&gt;0,1+MAX(A$1:A357))</f>
        <v>0</v>
      </c>
      <c r="B358" s="60"/>
      <c r="C358" s="25"/>
      <c r="D358" s="85"/>
      <c r="E358" s="90"/>
      <c r="F358" s="92"/>
      <c r="G358" s="134"/>
      <c r="H358" s="7"/>
    </row>
    <row r="359" spans="1:11" s="3" customFormat="1" ht="31.5" customHeight="1" x14ac:dyDescent="0.2">
      <c r="A359" s="120">
        <f>(IF(E359=0,0))+IF(E359&gt;0,1+MAX(A$1:A358))</f>
        <v>0</v>
      </c>
      <c r="B359" s="60"/>
      <c r="C359" s="28" t="str">
        <f>" TOTAL H.T. - "&amp;C331</f>
        <v xml:space="preserve"> TOTAL H.T. - 11 - GRISAILLE "la Crucifixion"</v>
      </c>
      <c r="D359" s="93"/>
      <c r="E359" s="94"/>
      <c r="F359" s="95"/>
      <c r="G359" s="136">
        <f>SUM(G331:G358)</f>
        <v>0</v>
      </c>
      <c r="H359" s="7"/>
    </row>
    <row r="360" spans="1:11" ht="13.5" thickBot="1" x14ac:dyDescent="0.25">
      <c r="A360" s="120">
        <f>(IF(E360=0,0))+IF(E360&gt;0,1+MAX(A$1:A359))</f>
        <v>0</v>
      </c>
      <c r="B360" s="62"/>
      <c r="C360" s="1"/>
      <c r="D360" s="101"/>
      <c r="E360" s="102"/>
      <c r="F360" s="103"/>
      <c r="G360" s="137"/>
      <c r="I360" s="43"/>
      <c r="K360" s="44"/>
    </row>
    <row r="361" spans="1:11" ht="26.25" customHeight="1" thickTop="1" x14ac:dyDescent="0.2">
      <c r="A361" s="121">
        <f>(IF(E361=0,0))+IF(E361&gt;0,1+MAX(A$1:A359))</f>
        <v>0</v>
      </c>
      <c r="B361" s="63"/>
      <c r="C361" s="127" t="s">
        <v>43</v>
      </c>
      <c r="D361" s="105"/>
      <c r="E361" s="106"/>
      <c r="F361" s="107"/>
      <c r="G361" s="146">
        <f>G359+G330+G301+G266+G244+G209+G180+G151+G116+G87+G52+G23</f>
        <v>0</v>
      </c>
      <c r="I361" s="44"/>
    </row>
    <row r="362" spans="1:11" ht="26.25" customHeight="1" x14ac:dyDescent="0.2">
      <c r="A362" s="122">
        <f>(IF(E362=0,0))+IF(E362&gt;0,1+MAX(A$1:A360))</f>
        <v>0</v>
      </c>
      <c r="B362" s="64"/>
      <c r="C362" s="128" t="s">
        <v>44</v>
      </c>
      <c r="D362" s="108"/>
      <c r="E362" s="109"/>
      <c r="F362" s="110"/>
      <c r="G362" s="147">
        <f>G361*20%</f>
        <v>0</v>
      </c>
    </row>
    <row r="363" spans="1:11" ht="26.25" customHeight="1" x14ac:dyDescent="0.2">
      <c r="A363" s="123">
        <f>(IF(E363=0,0))+IF(E363&gt;0,1+MAX(A$1:A360))</f>
        <v>0</v>
      </c>
      <c r="B363" s="65"/>
      <c r="C363" s="129" t="s">
        <v>45</v>
      </c>
      <c r="D363" s="111"/>
      <c r="E363" s="112"/>
      <c r="F363" s="113"/>
      <c r="G363" s="148">
        <f>G361+G362</f>
        <v>0</v>
      </c>
    </row>
    <row r="364" spans="1:11" x14ac:dyDescent="0.2">
      <c r="A364" s="120">
        <f>(IF(E364=0,0))+IF(E364&gt;0,1+MAX(A$1:A362))</f>
        <v>0</v>
      </c>
    </row>
    <row r="365" spans="1:11" x14ac:dyDescent="0.2">
      <c r="A365" s="120">
        <f>(IF(E365=0,0))+IF(E365&gt;0,1+MAX(A$1:A363))</f>
        <v>0</v>
      </c>
    </row>
    <row r="366" spans="1:11" x14ac:dyDescent="0.2">
      <c r="A366" s="120">
        <f>(IF(E366=0,0))+IF(E366&gt;0,1+MAX(A$1:A363))</f>
        <v>0</v>
      </c>
    </row>
    <row r="367" spans="1:11" x14ac:dyDescent="0.2">
      <c r="A367" s="120">
        <f>(IF(E367=0,0))+IF(E367&gt;0,1+MAX(A$1:A364))</f>
        <v>0</v>
      </c>
    </row>
    <row r="368" spans="1:11" x14ac:dyDescent="0.2">
      <c r="A368" s="120">
        <f>(IF(E368=0,0))+IF(E368&gt;0,1+MAX(A$1:A365))</f>
        <v>0</v>
      </c>
    </row>
    <row r="369" spans="1:1" x14ac:dyDescent="0.2">
      <c r="A369" s="120">
        <f>(IF(E369=0,0))+IF(E369&gt;0,1+MAX(A$1:A366))</f>
        <v>0</v>
      </c>
    </row>
    <row r="370" spans="1:1" x14ac:dyDescent="0.2">
      <c r="A370" s="120">
        <f>(IF(E370=0,0))+IF(E370&gt;0,1+MAX(A$1:A367))</f>
        <v>0</v>
      </c>
    </row>
    <row r="371" spans="1:1" x14ac:dyDescent="0.2">
      <c r="A371" s="120">
        <f>(IF(E371=0,0))+IF(E371&gt;0,1+MAX(A$1:A368))</f>
        <v>0</v>
      </c>
    </row>
    <row r="372" spans="1:1" x14ac:dyDescent="0.2">
      <c r="A372" s="120">
        <f>(IF(E372=0,0))+IF(E372&gt;0,1+MAX(A$1:A369))</f>
        <v>0</v>
      </c>
    </row>
    <row r="373" spans="1:1" x14ac:dyDescent="0.2">
      <c r="A373" s="120">
        <f>(IF(E373=0,0))+IF(E373&gt;0,1+MAX(A$1:A370))</f>
        <v>0</v>
      </c>
    </row>
    <row r="374" spans="1:1" x14ac:dyDescent="0.2">
      <c r="A374" s="120">
        <f>(IF(E374=0,0))+IF(E374&gt;0,1+MAX(A$1:A371))</f>
        <v>0</v>
      </c>
    </row>
    <row r="375" spans="1:1" x14ac:dyDescent="0.2">
      <c r="A375" s="120">
        <f>(IF(E375=0,0))+IF(E375&gt;0,1+MAX(A$1:A372))</f>
        <v>0</v>
      </c>
    </row>
    <row r="376" spans="1:1" x14ac:dyDescent="0.2">
      <c r="A376" s="120">
        <f>(IF(E376=0,0))+IF(E376&gt;0,1+MAX(A$1:A373))</f>
        <v>0</v>
      </c>
    </row>
    <row r="377" spans="1:1" x14ac:dyDescent="0.2">
      <c r="A377" s="120">
        <f>(IF(E377=0,0))+IF(E377&gt;0,1+MAX(A$1:A374))</f>
        <v>0</v>
      </c>
    </row>
    <row r="378" spans="1:1" x14ac:dyDescent="0.2">
      <c r="A378" s="120">
        <f>(IF(E378=0,0))+IF(E378&gt;0,1+MAX(A$1:A375))</f>
        <v>0</v>
      </c>
    </row>
    <row r="379" spans="1:1" x14ac:dyDescent="0.2">
      <c r="A379" s="120">
        <f>(IF(E379=0,0))+IF(E379&gt;0,1+MAX(A$1:A376))</f>
        <v>0</v>
      </c>
    </row>
    <row r="380" spans="1:1" x14ac:dyDescent="0.2">
      <c r="A380" s="120">
        <f>(IF(E380=0,0))+IF(E380&gt;0,1+MAX(A$1:A377))</f>
        <v>0</v>
      </c>
    </row>
    <row r="381" spans="1:1" x14ac:dyDescent="0.2">
      <c r="A381" s="120">
        <f>(IF(E381=0,0))+IF(E381&gt;0,1+MAX(A$1:A378))</f>
        <v>0</v>
      </c>
    </row>
    <row r="382" spans="1:1" x14ac:dyDescent="0.2">
      <c r="A382" s="120">
        <f>(IF(E382=0,0))+IF(E382&gt;0,1+MAX(A$1:A379))</f>
        <v>0</v>
      </c>
    </row>
    <row r="383" spans="1:1" x14ac:dyDescent="0.2">
      <c r="A383" s="120">
        <f>(IF(E383=0,0))+IF(E383&gt;0,1+MAX(A$1:A380))</f>
        <v>0</v>
      </c>
    </row>
    <row r="384" spans="1:1" x14ac:dyDescent="0.2">
      <c r="A384" s="120">
        <f>(IF(E384=0,0))+IF(E384&gt;0,1+MAX(A$1:A381))</f>
        <v>0</v>
      </c>
    </row>
    <row r="385" spans="1:1" x14ac:dyDescent="0.2">
      <c r="A385" s="120">
        <f>(IF(E385=0,0))+IF(E385&gt;0,1+MAX(A$1:A382))</f>
        <v>0</v>
      </c>
    </row>
    <row r="386" spans="1:1" x14ac:dyDescent="0.2">
      <c r="A386" s="120">
        <f>(IF(E386=0,0))+IF(E386&gt;0,1+MAX(A$1:A383))</f>
        <v>0</v>
      </c>
    </row>
    <row r="387" spans="1:1" x14ac:dyDescent="0.2">
      <c r="A387" s="120">
        <f>(IF(E387=0,0))+IF(E387&gt;0,1+MAX(A$1:A384))</f>
        <v>0</v>
      </c>
    </row>
    <row r="388" spans="1:1" x14ac:dyDescent="0.2">
      <c r="A388" s="120">
        <f>(IF(E388=0,0))+IF(E388&gt;0,1+MAX(A$1:A385))</f>
        <v>0</v>
      </c>
    </row>
    <row r="389" spans="1:1" x14ac:dyDescent="0.2">
      <c r="A389" s="120">
        <f>(IF(E389=0,0))+IF(E389&gt;0,1+MAX(A$1:A386))</f>
        <v>0</v>
      </c>
    </row>
    <row r="390" spans="1:1" x14ac:dyDescent="0.2">
      <c r="A390" s="120">
        <f>(IF(E390=0,0))+IF(E390&gt;0,1+MAX(A$1:A387))</f>
        <v>0</v>
      </c>
    </row>
    <row r="391" spans="1:1" x14ac:dyDescent="0.2">
      <c r="A391" s="120">
        <f>(IF(E391=0,0))+IF(E391&gt;0,1+MAX(A$1:A388))</f>
        <v>0</v>
      </c>
    </row>
    <row r="392" spans="1:1" x14ac:dyDescent="0.2">
      <c r="A392" s="120">
        <f>(IF(E392=0,0))+IF(E392&gt;0,1+MAX(A$1:A389))</f>
        <v>0</v>
      </c>
    </row>
    <row r="393" spans="1:1" x14ac:dyDescent="0.2">
      <c r="A393" s="120">
        <f>(IF(E393=0,0))+IF(E393&gt;0,1+MAX(A$1:A390))</f>
        <v>0</v>
      </c>
    </row>
    <row r="394" spans="1:1" x14ac:dyDescent="0.2">
      <c r="A394" s="120">
        <f>(IF(E394=0,0))+IF(E394&gt;0,1+MAX(A$1:A391))</f>
        <v>0</v>
      </c>
    </row>
    <row r="395" spans="1:1" x14ac:dyDescent="0.2">
      <c r="A395" s="120">
        <f>(IF(E395=0,0))+IF(E395&gt;0,1+MAX(A$1:A392))</f>
        <v>0</v>
      </c>
    </row>
    <row r="396" spans="1:1" x14ac:dyDescent="0.2">
      <c r="A396" s="120">
        <f>(IF(E396=0,0))+IF(E396&gt;0,1+MAX(A$1:A393))</f>
        <v>0</v>
      </c>
    </row>
    <row r="397" spans="1:1" x14ac:dyDescent="0.2">
      <c r="A397" s="120">
        <f>(IF(E397=0,0))+IF(E397&gt;0,1+MAX(A$1:A394))</f>
        <v>0</v>
      </c>
    </row>
    <row r="398" spans="1:1" x14ac:dyDescent="0.2">
      <c r="A398" s="120">
        <f>(IF(E398=0,0))+IF(E398&gt;0,1+MAX(A$1:A395))</f>
        <v>0</v>
      </c>
    </row>
    <row r="399" spans="1:1" x14ac:dyDescent="0.2">
      <c r="A399" s="120">
        <f>(IF(E399=0,0))+IF(E399&gt;0,1+MAX(A$1:A396))</f>
        <v>0</v>
      </c>
    </row>
    <row r="400" spans="1:1" x14ac:dyDescent="0.2">
      <c r="A400" s="120">
        <f>(IF(E400=0,0))+IF(E400&gt;0,1+MAX(A$1:A397))</f>
        <v>0</v>
      </c>
    </row>
    <row r="401" spans="1:1" x14ac:dyDescent="0.2">
      <c r="A401" s="120">
        <f>(IF(E401=0,0))+IF(E401&gt;0,1+MAX(A$1:A398))</f>
        <v>0</v>
      </c>
    </row>
    <row r="402" spans="1:1" x14ac:dyDescent="0.2">
      <c r="A402" s="120">
        <f>(IF(E402=0,0))+IF(E402&gt;0,1+MAX(A$1:A399))</f>
        <v>0</v>
      </c>
    </row>
    <row r="403" spans="1:1" x14ac:dyDescent="0.2">
      <c r="A403" s="120">
        <f>(IF(E403=0,0))+IF(E403&gt;0,1+MAX(A$1:A400))</f>
        <v>0</v>
      </c>
    </row>
    <row r="404" spans="1:1" x14ac:dyDescent="0.2">
      <c r="A404" s="120">
        <f>(IF(E404=0,0))+IF(E404&gt;0,1+MAX(A$1:A401))</f>
        <v>0</v>
      </c>
    </row>
    <row r="405" spans="1:1" x14ac:dyDescent="0.2">
      <c r="A405" s="120">
        <f>(IF(E405=0,0))+IF(E405&gt;0,1+MAX(A$1:A402))</f>
        <v>0</v>
      </c>
    </row>
    <row r="406" spans="1:1" x14ac:dyDescent="0.2">
      <c r="A406" s="120">
        <f>(IF(E406=0,0))+IF(E406&gt;0,1+MAX(A$1:A403))</f>
        <v>0</v>
      </c>
    </row>
    <row r="407" spans="1:1" x14ac:dyDescent="0.2">
      <c r="A407" s="120">
        <f>(IF(E407=0,0))+IF(E407&gt;0,1+MAX(A$1:A404))</f>
        <v>0</v>
      </c>
    </row>
    <row r="408" spans="1:1" x14ac:dyDescent="0.2">
      <c r="A408" s="120">
        <f>(IF(E408=0,0))+IF(E408&gt;0,1+MAX(A$1:A405))</f>
        <v>0</v>
      </c>
    </row>
    <row r="409" spans="1:1" x14ac:dyDescent="0.2">
      <c r="A409" s="120">
        <f>(IF(E409=0,0))+IF(E409&gt;0,1+MAX(A$1:A406))</f>
        <v>0</v>
      </c>
    </row>
    <row r="410" spans="1:1" x14ac:dyDescent="0.2">
      <c r="A410" s="120">
        <f>(IF(E410=0,0))+IF(E410&gt;0,1+MAX(A$1:A407))</f>
        <v>0</v>
      </c>
    </row>
    <row r="411" spans="1:1" x14ac:dyDescent="0.2">
      <c r="A411" s="120">
        <f>(IF(E411=0,0))+IF(E411&gt;0,1+MAX(A$1:A408))</f>
        <v>0</v>
      </c>
    </row>
    <row r="412" spans="1:1" x14ac:dyDescent="0.2">
      <c r="A412" s="120">
        <f>(IF(E412=0,0))+IF(E412&gt;0,1+MAX(A$1:A409))</f>
        <v>0</v>
      </c>
    </row>
    <row r="413" spans="1:1" x14ac:dyDescent="0.2">
      <c r="A413" s="120">
        <f>(IF(E413=0,0))+IF(E413&gt;0,1+MAX(A$1:A410))</f>
        <v>0</v>
      </c>
    </row>
    <row r="414" spans="1:1" x14ac:dyDescent="0.2">
      <c r="A414" s="120">
        <f>(IF(E414=0,0))+IF(E414&gt;0,1+MAX(A$1:A411))</f>
        <v>0</v>
      </c>
    </row>
    <row r="415" spans="1:1" x14ac:dyDescent="0.2">
      <c r="A415" s="120">
        <f>(IF(E415=0,0))+IF(E415&gt;0,1+MAX(A$1:A412))</f>
        <v>0</v>
      </c>
    </row>
    <row r="416" spans="1:1" x14ac:dyDescent="0.2">
      <c r="A416" s="120">
        <f>(IF(E416=0,0))+IF(E416&gt;0,1+MAX(A$1:A413))</f>
        <v>0</v>
      </c>
    </row>
    <row r="417" spans="1:1" x14ac:dyDescent="0.2">
      <c r="A417" s="120">
        <f>(IF(E417=0,0))+IF(E417&gt;0,1+MAX(A$1:A414))</f>
        <v>0</v>
      </c>
    </row>
    <row r="418" spans="1:1" x14ac:dyDescent="0.2">
      <c r="A418" s="120">
        <f>(IF(E418=0,0))+IF(E418&gt;0,1+MAX(A$1:A415))</f>
        <v>0</v>
      </c>
    </row>
    <row r="419" spans="1:1" x14ac:dyDescent="0.2">
      <c r="A419" s="120">
        <f>(IF(E419=0,0))+IF(E419&gt;0,1+MAX(A$1:A416))</f>
        <v>0</v>
      </c>
    </row>
    <row r="420" spans="1:1" x14ac:dyDescent="0.2">
      <c r="A420" s="120">
        <f>(IF(E420=0,0))+IF(E420&gt;0,1+MAX(A$1:A417))</f>
        <v>0</v>
      </c>
    </row>
    <row r="421" spans="1:1" x14ac:dyDescent="0.2">
      <c r="A421" s="120">
        <f>(IF(E421=0,0))+IF(E421&gt;0,1+MAX(A$1:A418))</f>
        <v>0</v>
      </c>
    </row>
    <row r="422" spans="1:1" x14ac:dyDescent="0.2">
      <c r="A422" s="120">
        <f>(IF(E422=0,0))+IF(E422&gt;0,1+MAX(A$1:A419))</f>
        <v>0</v>
      </c>
    </row>
    <row r="423" spans="1:1" x14ac:dyDescent="0.2">
      <c r="A423" s="120">
        <f>(IF(E423=0,0))+IF(E423&gt;0,1+MAX(A$1:A420))</f>
        <v>0</v>
      </c>
    </row>
    <row r="424" spans="1:1" x14ac:dyDescent="0.2">
      <c r="A424" s="120">
        <f>(IF(E424=0,0))+IF(E424&gt;0,1+MAX(A$1:A421))</f>
        <v>0</v>
      </c>
    </row>
    <row r="425" spans="1:1" x14ac:dyDescent="0.2">
      <c r="A425" s="120">
        <f>(IF(E425=0,0))+IF(E425&gt;0,1+MAX(A$1:A422))</f>
        <v>0</v>
      </c>
    </row>
    <row r="426" spans="1:1" x14ac:dyDescent="0.2">
      <c r="A426" s="120">
        <f>(IF(E426=0,0))+IF(E426&gt;0,1+MAX(A$1:A423))</f>
        <v>0</v>
      </c>
    </row>
    <row r="427" spans="1:1" x14ac:dyDescent="0.2">
      <c r="A427" s="120">
        <f>(IF(E427=0,0))+IF(E427&gt;0,1+MAX(A$1:A424))</f>
        <v>0</v>
      </c>
    </row>
    <row r="428" spans="1:1" x14ac:dyDescent="0.2">
      <c r="A428" s="120">
        <f>(IF(E428=0,0))+IF(E428&gt;0,1+MAX(A$1:A425))</f>
        <v>0</v>
      </c>
    </row>
    <row r="429" spans="1:1" x14ac:dyDescent="0.2">
      <c r="A429" s="120">
        <f>(IF(E429=0,0))+IF(E429&gt;0,1+MAX(A$1:A426))</f>
        <v>0</v>
      </c>
    </row>
    <row r="430" spans="1:1" x14ac:dyDescent="0.2">
      <c r="A430" s="120">
        <f>(IF(E430=0,0))+IF(E430&gt;0,1+MAX(A$1:A427))</f>
        <v>0</v>
      </c>
    </row>
    <row r="431" spans="1:1" x14ac:dyDescent="0.2">
      <c r="A431" s="120">
        <f>(IF(E431=0,0))+IF(E431&gt;0,1+MAX(A$1:A428))</f>
        <v>0</v>
      </c>
    </row>
    <row r="432" spans="1:1" x14ac:dyDescent="0.2">
      <c r="A432" s="120">
        <f>(IF(E432=0,0))+IF(E432&gt;0,1+MAX(A$1:A429))</f>
        <v>0</v>
      </c>
    </row>
    <row r="433" spans="1:1" x14ac:dyDescent="0.2">
      <c r="A433" s="120">
        <f>(IF(E433=0,0))+IF(E433&gt;0,1+MAX(A$1:A430))</f>
        <v>0</v>
      </c>
    </row>
    <row r="434" spans="1:1" x14ac:dyDescent="0.2">
      <c r="A434" s="120">
        <f>(IF(E434=0,0))+IF(E434&gt;0,1+MAX(A$1:A431))</f>
        <v>0</v>
      </c>
    </row>
    <row r="435" spans="1:1" x14ac:dyDescent="0.2">
      <c r="A435" s="120">
        <f>(IF(E435=0,0))+IF(E435&gt;0,1+MAX(A$1:A432))</f>
        <v>0</v>
      </c>
    </row>
    <row r="436" spans="1:1" x14ac:dyDescent="0.2">
      <c r="A436" s="120">
        <f>(IF(E436=0,0))+IF(E436&gt;0,1+MAX(A$1:A433))</f>
        <v>0</v>
      </c>
    </row>
    <row r="437" spans="1:1" x14ac:dyDescent="0.2">
      <c r="A437" s="120">
        <f>(IF(E437=0,0))+IF(E437&gt;0,1+MAX(A$1:A434))</f>
        <v>0</v>
      </c>
    </row>
    <row r="438" spans="1:1" x14ac:dyDescent="0.2">
      <c r="A438" s="120">
        <f>(IF(E438=0,0))+IF(E438&gt;0,1+MAX(A$1:A435))</f>
        <v>0</v>
      </c>
    </row>
    <row r="439" spans="1:1" x14ac:dyDescent="0.2">
      <c r="A439" s="120">
        <f>(IF(E439=0,0))+IF(E439&gt;0,1+MAX(A$1:A436))</f>
        <v>0</v>
      </c>
    </row>
    <row r="440" spans="1:1" x14ac:dyDescent="0.2">
      <c r="A440" s="120">
        <f>(IF(E440=0,0))+IF(E440&gt;0,1+MAX(A$1:A437))</f>
        <v>0</v>
      </c>
    </row>
    <row r="441" spans="1:1" x14ac:dyDescent="0.2">
      <c r="A441" s="120">
        <f>(IF(E441=0,0))+IF(E441&gt;0,1+MAX(A$1:A438))</f>
        <v>0</v>
      </c>
    </row>
    <row r="442" spans="1:1" x14ac:dyDescent="0.2">
      <c r="A442" s="120">
        <f>(IF(E442=0,0))+IF(E442&gt;0,1+MAX(A$1:A439))</f>
        <v>0</v>
      </c>
    </row>
    <row r="443" spans="1:1" x14ac:dyDescent="0.2">
      <c r="A443" s="120">
        <f>(IF(E443=0,0))+IF(E443&gt;0,1+MAX(A$1:A440))</f>
        <v>0</v>
      </c>
    </row>
    <row r="444" spans="1:1" x14ac:dyDescent="0.2">
      <c r="A444" s="120">
        <f>(IF(E444=0,0))+IF(E444&gt;0,1+MAX(A$1:A441))</f>
        <v>0</v>
      </c>
    </row>
    <row r="445" spans="1:1" x14ac:dyDescent="0.2">
      <c r="A445" s="120">
        <f>(IF(E445=0,0))+IF(E445&gt;0,1+MAX(A$1:A442))</f>
        <v>0</v>
      </c>
    </row>
    <row r="446" spans="1:1" x14ac:dyDescent="0.2">
      <c r="A446" s="120">
        <f>(IF(E446=0,0))+IF(E446&gt;0,1+MAX(A$1:A443))</f>
        <v>0</v>
      </c>
    </row>
    <row r="447" spans="1:1" x14ac:dyDescent="0.2">
      <c r="A447" s="120">
        <f>(IF(E447=0,0))+IF(E447&gt;0,1+MAX(A$1:A444))</f>
        <v>0</v>
      </c>
    </row>
    <row r="448" spans="1:1" x14ac:dyDescent="0.2">
      <c r="A448" s="120">
        <f>(IF(E448=0,0))+IF(E448&gt;0,1+MAX(A$1:A445))</f>
        <v>0</v>
      </c>
    </row>
    <row r="449" spans="1:1" x14ac:dyDescent="0.2">
      <c r="A449" s="120">
        <f>(IF(E449=0,0))+IF(E449&gt;0,1+MAX(A$1:A446))</f>
        <v>0</v>
      </c>
    </row>
    <row r="450" spans="1:1" x14ac:dyDescent="0.2">
      <c r="A450" s="120">
        <f>(IF(E450=0,0))+IF(E450&gt;0,1+MAX(A$1:A447))</f>
        <v>0</v>
      </c>
    </row>
    <row r="451" spans="1:1" x14ac:dyDescent="0.2">
      <c r="A451" s="120">
        <f>(IF(E451=0,0))+IF(E451&gt;0,1+MAX(A$1:A448))</f>
        <v>0</v>
      </c>
    </row>
    <row r="452" spans="1:1" x14ac:dyDescent="0.2">
      <c r="A452" s="120">
        <f>(IF(E452=0,0))+IF(E452&gt;0,1+MAX(A$1:A449))</f>
        <v>0</v>
      </c>
    </row>
    <row r="453" spans="1:1" x14ac:dyDescent="0.2">
      <c r="A453" s="120">
        <f>(IF(E453=0,0))+IF(E453&gt;0,1+MAX(A$1:A450))</f>
        <v>0</v>
      </c>
    </row>
    <row r="454" spans="1:1" x14ac:dyDescent="0.2">
      <c r="A454" s="120">
        <f>(IF(E454=0,0))+IF(E454&gt;0,1+MAX(A$1:A451))</f>
        <v>0</v>
      </c>
    </row>
    <row r="455" spans="1:1" x14ac:dyDescent="0.2">
      <c r="A455" s="120">
        <f>(IF(E455=0,0))+IF(E455&gt;0,1+MAX(A$1:A452))</f>
        <v>0</v>
      </c>
    </row>
    <row r="456" spans="1:1" x14ac:dyDescent="0.2">
      <c r="A456" s="120">
        <f>(IF(E456=0,0))+IF(E456&gt;0,1+MAX(A$1:A453))</f>
        <v>0</v>
      </c>
    </row>
    <row r="457" spans="1:1" x14ac:dyDescent="0.2">
      <c r="A457" s="120">
        <f>(IF(E457=0,0))+IF(E457&gt;0,1+MAX(A$1:A454))</f>
        <v>0</v>
      </c>
    </row>
    <row r="458" spans="1:1" x14ac:dyDescent="0.2">
      <c r="A458" s="120">
        <f>(IF(E458=0,0))+IF(E458&gt;0,1+MAX(A$1:A455))</f>
        <v>0</v>
      </c>
    </row>
    <row r="459" spans="1:1" x14ac:dyDescent="0.2">
      <c r="A459" s="120">
        <f>(IF(E459=0,0))+IF(E459&gt;0,1+MAX(A$1:A456))</f>
        <v>0</v>
      </c>
    </row>
    <row r="460" spans="1:1" x14ac:dyDescent="0.2">
      <c r="A460" s="120">
        <f>(IF(E460=0,0))+IF(E460&gt;0,1+MAX(A$1:A457))</f>
        <v>0</v>
      </c>
    </row>
    <row r="461" spans="1:1" x14ac:dyDescent="0.2">
      <c r="A461" s="120">
        <f>(IF(E461=0,0))+IF(E461&gt;0,1+MAX(A$1:A458))</f>
        <v>0</v>
      </c>
    </row>
    <row r="462" spans="1:1" x14ac:dyDescent="0.2">
      <c r="A462" s="120">
        <f>(IF(E462=0,0))+IF(E462&gt;0,1+MAX(A$1:A459))</f>
        <v>0</v>
      </c>
    </row>
    <row r="463" spans="1:1" x14ac:dyDescent="0.2">
      <c r="A463" s="120">
        <f>(IF(E463=0,0))+IF(E463&gt;0,1+MAX(A$1:A460))</f>
        <v>0</v>
      </c>
    </row>
    <row r="464" spans="1:1" x14ac:dyDescent="0.2">
      <c r="A464" s="120">
        <f>(IF(E464=0,0))+IF(E464&gt;0,1+MAX(A$1:A461))</f>
        <v>0</v>
      </c>
    </row>
    <row r="465" spans="1:1" x14ac:dyDescent="0.2">
      <c r="A465" s="120">
        <f>(IF(E465=0,0))+IF(E465&gt;0,1+MAX(A$1:A462))</f>
        <v>0</v>
      </c>
    </row>
    <row r="466" spans="1:1" x14ac:dyDescent="0.2">
      <c r="A466" s="120">
        <f>(IF(E466=0,0))+IF(E466&gt;0,1+MAX(A$1:A463))</f>
        <v>0</v>
      </c>
    </row>
    <row r="467" spans="1:1" x14ac:dyDescent="0.2">
      <c r="A467" s="120">
        <f>(IF(E467=0,0))+IF(E467&gt;0,1+MAX(A$1:A464))</f>
        <v>0</v>
      </c>
    </row>
    <row r="468" spans="1:1" x14ac:dyDescent="0.2">
      <c r="A468" s="120">
        <f>(IF(E468=0,0))+IF(E468&gt;0,1+MAX(A$1:A465))</f>
        <v>0</v>
      </c>
    </row>
    <row r="469" spans="1:1" x14ac:dyDescent="0.2">
      <c r="A469" s="120">
        <f>(IF(E469=0,0))+IF(E469&gt;0,1+MAX(A$1:A466))</f>
        <v>0</v>
      </c>
    </row>
    <row r="470" spans="1:1" x14ac:dyDescent="0.2">
      <c r="A470" s="120">
        <f>(IF(E470=0,0))+IF(E470&gt;0,1+MAX(A$1:A467))</f>
        <v>0</v>
      </c>
    </row>
    <row r="471" spans="1:1" x14ac:dyDescent="0.2">
      <c r="A471" s="120">
        <f>(IF(E471=0,0))+IF(E471&gt;0,1+MAX(A$1:A468))</f>
        <v>0</v>
      </c>
    </row>
    <row r="472" spans="1:1" x14ac:dyDescent="0.2">
      <c r="A472" s="120">
        <f>(IF(E472=0,0))+IF(E472&gt;0,1+MAX(A$1:A469))</f>
        <v>0</v>
      </c>
    </row>
    <row r="473" spans="1:1" x14ac:dyDescent="0.2">
      <c r="A473" s="120">
        <f>(IF(E473=0,0))+IF(E473&gt;0,1+MAX(A$1:A470))</f>
        <v>0</v>
      </c>
    </row>
    <row r="474" spans="1:1" x14ac:dyDescent="0.2">
      <c r="A474" s="120">
        <f>(IF(E474=0,0))+IF(E474&gt;0,1+MAX(A$1:A471))</f>
        <v>0</v>
      </c>
    </row>
    <row r="475" spans="1:1" x14ac:dyDescent="0.2">
      <c r="A475" s="120">
        <f>(IF(E475=0,0))+IF(E475&gt;0,1+MAX(A$1:A472))</f>
        <v>0</v>
      </c>
    </row>
    <row r="476" spans="1:1" x14ac:dyDescent="0.2">
      <c r="A476" s="120">
        <f>(IF(E476=0,0))+IF(E476&gt;0,1+MAX(A$1:A473))</f>
        <v>0</v>
      </c>
    </row>
    <row r="477" spans="1:1" x14ac:dyDescent="0.2">
      <c r="A477" s="120">
        <f>(IF(E477=0,0))+IF(E477&gt;0,1+MAX(A$1:A474))</f>
        <v>0</v>
      </c>
    </row>
    <row r="478" spans="1:1" x14ac:dyDescent="0.2">
      <c r="A478" s="120">
        <f>(IF(E478=0,0))+IF(E478&gt;0,1+MAX(A$1:A475))</f>
        <v>0</v>
      </c>
    </row>
    <row r="479" spans="1:1" x14ac:dyDescent="0.2">
      <c r="A479" s="120">
        <f>(IF(E479=0,0))+IF(E479&gt;0,1+MAX(A$1:A476))</f>
        <v>0</v>
      </c>
    </row>
    <row r="480" spans="1:1" x14ac:dyDescent="0.2">
      <c r="A480" s="120">
        <f>(IF(E480=0,0))+IF(E480&gt;0,1+MAX(A$1:A477))</f>
        <v>0</v>
      </c>
    </row>
    <row r="481" spans="1:1" x14ac:dyDescent="0.2">
      <c r="A481" s="120">
        <f>(IF(E481=0,0))+IF(E481&gt;0,1+MAX(A$1:A478))</f>
        <v>0</v>
      </c>
    </row>
    <row r="482" spans="1:1" x14ac:dyDescent="0.2">
      <c r="A482" s="120">
        <f>(IF(E482=0,0))+IF(E482&gt;0,1+MAX(A$1:A479))</f>
        <v>0</v>
      </c>
    </row>
    <row r="483" spans="1:1" x14ac:dyDescent="0.2">
      <c r="A483" s="120">
        <f>(IF(E483=0,0))+IF(E483&gt;0,1+MAX(A$1:A480))</f>
        <v>0</v>
      </c>
    </row>
    <row r="484" spans="1:1" x14ac:dyDescent="0.2">
      <c r="A484" s="120">
        <f>(IF(E484=0,0))+IF(E484&gt;0,1+MAX(A$1:A481))</f>
        <v>0</v>
      </c>
    </row>
    <row r="485" spans="1:1" x14ac:dyDescent="0.2">
      <c r="A485" s="120">
        <f>(IF(E485=0,0))+IF(E485&gt;0,1+MAX(A$1:A482))</f>
        <v>0</v>
      </c>
    </row>
    <row r="486" spans="1:1" x14ac:dyDescent="0.2">
      <c r="A486" s="120">
        <f>(IF(E486=0,0))+IF(E486&gt;0,1+MAX(A$1:A483))</f>
        <v>0</v>
      </c>
    </row>
    <row r="487" spans="1:1" x14ac:dyDescent="0.2">
      <c r="A487" s="120">
        <f>(IF(E487=0,0))+IF(E487&gt;0,1+MAX(A$1:A484))</f>
        <v>0</v>
      </c>
    </row>
    <row r="488" spans="1:1" x14ac:dyDescent="0.2">
      <c r="A488" s="120">
        <f>(IF(E488=0,0))+IF(E488&gt;0,1+MAX(A$1:A485))</f>
        <v>0</v>
      </c>
    </row>
    <row r="489" spans="1:1" x14ac:dyDescent="0.2">
      <c r="A489" s="120">
        <f>(IF(E489=0,0))+IF(E489&gt;0,1+MAX(A$1:A486))</f>
        <v>0</v>
      </c>
    </row>
    <row r="490" spans="1:1" x14ac:dyDescent="0.2">
      <c r="A490" s="120">
        <f>(IF(E490=0,0))+IF(E490&gt;0,1+MAX(A$1:A487))</f>
        <v>0</v>
      </c>
    </row>
    <row r="491" spans="1:1" x14ac:dyDescent="0.2">
      <c r="A491" s="120">
        <f>(IF(E491=0,0))+IF(E491&gt;0,1+MAX(A$1:A488))</f>
        <v>0</v>
      </c>
    </row>
    <row r="492" spans="1:1" x14ac:dyDescent="0.2">
      <c r="A492" s="120">
        <f>(IF(E492=0,0))+IF(E492&gt;0,1+MAX(A$1:A489))</f>
        <v>0</v>
      </c>
    </row>
    <row r="493" spans="1:1" x14ac:dyDescent="0.2">
      <c r="A493" s="120">
        <f>(IF(E493=0,0))+IF(E493&gt;0,1+MAX(A$1:A490))</f>
        <v>0</v>
      </c>
    </row>
    <row r="494" spans="1:1" x14ac:dyDescent="0.2">
      <c r="A494" s="120">
        <f>(IF(E494=0,0))+IF(E494&gt;0,1+MAX(A$1:A491))</f>
        <v>0</v>
      </c>
    </row>
    <row r="495" spans="1:1" x14ac:dyDescent="0.2">
      <c r="A495" s="120">
        <f>(IF(E495=0,0))+IF(E495&gt;0,1+MAX(A$1:A492))</f>
        <v>0</v>
      </c>
    </row>
    <row r="496" spans="1:1" x14ac:dyDescent="0.2">
      <c r="A496" s="120">
        <f>(IF(E496=0,0))+IF(E496&gt;0,1+MAX(A$1:A493))</f>
        <v>0</v>
      </c>
    </row>
    <row r="497" spans="1:1" x14ac:dyDescent="0.2">
      <c r="A497" s="120">
        <f>(IF(E497=0,0))+IF(E497&gt;0,1+MAX(A$1:A494))</f>
        <v>0</v>
      </c>
    </row>
    <row r="498" spans="1:1" x14ac:dyDescent="0.2">
      <c r="A498" s="120">
        <f>(IF(E498=0,0))+IF(E498&gt;0,1+MAX(A$1:A495))</f>
        <v>0</v>
      </c>
    </row>
    <row r="499" spans="1:1" x14ac:dyDescent="0.2">
      <c r="A499" s="120">
        <f>(IF(E499=0,0))+IF(E499&gt;0,1+MAX(A$1:A496))</f>
        <v>0</v>
      </c>
    </row>
    <row r="500" spans="1:1" x14ac:dyDescent="0.2">
      <c r="A500" s="120">
        <f>(IF(E500=0,0))+IF(E500&gt;0,1+MAX(A$1:A497))</f>
        <v>0</v>
      </c>
    </row>
    <row r="501" spans="1:1" x14ac:dyDescent="0.2">
      <c r="A501" s="120">
        <f>(IF(E501=0,0))+IF(E501&gt;0,1+MAX(A$1:A498))</f>
        <v>0</v>
      </c>
    </row>
    <row r="502" spans="1:1" x14ac:dyDescent="0.2">
      <c r="A502" s="120">
        <f>(IF(E502=0,0))+IF(E502&gt;0,1+MAX(A$1:A499))</f>
        <v>0</v>
      </c>
    </row>
    <row r="503" spans="1:1" x14ac:dyDescent="0.2">
      <c r="A503" s="120">
        <f>(IF(E503=0,0))+IF(E503&gt;0,1+MAX(A$1:A500))</f>
        <v>0</v>
      </c>
    </row>
    <row r="504" spans="1:1" x14ac:dyDescent="0.2">
      <c r="A504" s="120">
        <f>(IF(E504=0,0))+IF(E504&gt;0,1+MAX(A$1:A501))</f>
        <v>0</v>
      </c>
    </row>
    <row r="505" spans="1:1" x14ac:dyDescent="0.2">
      <c r="A505" s="120">
        <f>(IF(E505=0,0))+IF(E505&gt;0,1+MAX(A$1:A502))</f>
        <v>0</v>
      </c>
    </row>
    <row r="506" spans="1:1" x14ac:dyDescent="0.2">
      <c r="A506" s="120">
        <f>(IF(E506=0,0))+IF(E506&gt;0,1+MAX(A$1:A503))</f>
        <v>0</v>
      </c>
    </row>
    <row r="507" spans="1:1" x14ac:dyDescent="0.2">
      <c r="A507" s="120">
        <f>(IF(E507=0,0))+IF(E507&gt;0,1+MAX(A$1:A504))</f>
        <v>0</v>
      </c>
    </row>
    <row r="508" spans="1:1" x14ac:dyDescent="0.2">
      <c r="A508" s="120">
        <f>(IF(E508=0,0))+IF(E508&gt;0,1+MAX(A$1:A505))</f>
        <v>0</v>
      </c>
    </row>
    <row r="509" spans="1:1" x14ac:dyDescent="0.2">
      <c r="A509" s="120">
        <f>(IF(E509=0,0))+IF(E509&gt;0,1+MAX(A$1:A506))</f>
        <v>0</v>
      </c>
    </row>
    <row r="510" spans="1:1" x14ac:dyDescent="0.2">
      <c r="A510" s="120">
        <f>(IF(E510=0,0))+IF(E510&gt;0,1+MAX(A$1:A507))</f>
        <v>0</v>
      </c>
    </row>
    <row r="511" spans="1:1" x14ac:dyDescent="0.2">
      <c r="A511" s="120">
        <f>(IF(E511=0,0))+IF(E511&gt;0,1+MAX(A$1:A508))</f>
        <v>0</v>
      </c>
    </row>
    <row r="512" spans="1:1" x14ac:dyDescent="0.2">
      <c r="A512" s="120">
        <f>(IF(E512=0,0))+IF(E512&gt;0,1+MAX(A$1:A509))</f>
        <v>0</v>
      </c>
    </row>
    <row r="513" spans="1:1" x14ac:dyDescent="0.2">
      <c r="A513" s="120">
        <f>(IF(E513=0,0))+IF(E513&gt;0,1+MAX(A$1:A510))</f>
        <v>0</v>
      </c>
    </row>
    <row r="514" spans="1:1" x14ac:dyDescent="0.2">
      <c r="A514" s="120">
        <f>(IF(E514=0,0))+IF(E514&gt;0,1+MAX(A$1:A511))</f>
        <v>0</v>
      </c>
    </row>
    <row r="515" spans="1:1" x14ac:dyDescent="0.2">
      <c r="A515" s="120">
        <f>(IF(E515=0,0))+IF(E515&gt;0,1+MAX(A$1:A512))</f>
        <v>0</v>
      </c>
    </row>
    <row r="516" spans="1:1" x14ac:dyDescent="0.2">
      <c r="A516" s="120">
        <f>(IF(E516=0,0))+IF(E516&gt;0,1+MAX(A$1:A513))</f>
        <v>0</v>
      </c>
    </row>
    <row r="517" spans="1:1" x14ac:dyDescent="0.2">
      <c r="A517" s="120">
        <f>(IF(E517=0,0))+IF(E517&gt;0,1+MAX(A$1:A514))</f>
        <v>0</v>
      </c>
    </row>
    <row r="518" spans="1:1" x14ac:dyDescent="0.2">
      <c r="A518" s="120">
        <f>(IF(E518=0,0))+IF(E518&gt;0,1+MAX(A$1:A515))</f>
        <v>0</v>
      </c>
    </row>
    <row r="519" spans="1:1" x14ac:dyDescent="0.2">
      <c r="A519" s="120">
        <f>(IF(E519=0,0))+IF(E519&gt;0,1+MAX(A$1:A516))</f>
        <v>0</v>
      </c>
    </row>
    <row r="520" spans="1:1" x14ac:dyDescent="0.2">
      <c r="A520" s="120">
        <f>(IF(E520=0,0))+IF(E520&gt;0,1+MAX(A$1:A517))</f>
        <v>0</v>
      </c>
    </row>
    <row r="521" spans="1:1" x14ac:dyDescent="0.2">
      <c r="A521" s="120">
        <f>(IF(E521=0,0))+IF(E521&gt;0,1+MAX(A$1:A518))</f>
        <v>0</v>
      </c>
    </row>
    <row r="522" spans="1:1" x14ac:dyDescent="0.2">
      <c r="A522" s="120">
        <f>(IF(E522=0,0))+IF(E522&gt;0,1+MAX(A$1:A519))</f>
        <v>0</v>
      </c>
    </row>
    <row r="523" spans="1:1" x14ac:dyDescent="0.2">
      <c r="A523" s="120">
        <f>(IF(E523=0,0))+IF(E523&gt;0,1+MAX(A$1:A520))</f>
        <v>0</v>
      </c>
    </row>
    <row r="524" spans="1:1" x14ac:dyDescent="0.2">
      <c r="A524" s="120">
        <f>(IF(E524=0,0))+IF(E524&gt;0,1+MAX(A$1:A521))</f>
        <v>0</v>
      </c>
    </row>
    <row r="525" spans="1:1" x14ac:dyDescent="0.2">
      <c r="A525" s="120">
        <f>(IF(E525=0,0))+IF(E525&gt;0,1+MAX(A$1:A522))</f>
        <v>0</v>
      </c>
    </row>
    <row r="526" spans="1:1" x14ac:dyDescent="0.2">
      <c r="A526" s="120">
        <f>(IF(E526=0,0))+IF(E526&gt;0,1+MAX(A$1:A523))</f>
        <v>0</v>
      </c>
    </row>
    <row r="527" spans="1:1" x14ac:dyDescent="0.2">
      <c r="A527" s="120">
        <f>(IF(E527=0,0))+IF(E527&gt;0,1+MAX(A$1:A524))</f>
        <v>0</v>
      </c>
    </row>
    <row r="528" spans="1:1" x14ac:dyDescent="0.2">
      <c r="A528" s="120">
        <f>(IF(E528=0,0))+IF(E528&gt;0,1+MAX(A$1:A525))</f>
        <v>0</v>
      </c>
    </row>
    <row r="529" spans="1:1" x14ac:dyDescent="0.2">
      <c r="A529" s="120">
        <f>(IF(E529=0,0))+IF(E529&gt;0,1+MAX(A$1:A526))</f>
        <v>0</v>
      </c>
    </row>
    <row r="530" spans="1:1" x14ac:dyDescent="0.2">
      <c r="A530" s="120">
        <f>(IF(E530=0,0))+IF(E530&gt;0,1+MAX(A$1:A527))</f>
        <v>0</v>
      </c>
    </row>
    <row r="531" spans="1:1" x14ac:dyDescent="0.2">
      <c r="A531" s="120">
        <f>(IF(E531=0,0))+IF(E531&gt;0,1+MAX(A$1:A528))</f>
        <v>0</v>
      </c>
    </row>
    <row r="532" spans="1:1" x14ac:dyDescent="0.2">
      <c r="A532" s="120">
        <f>(IF(E532=0,0))+IF(E532&gt;0,1+MAX(A$1:A529))</f>
        <v>0</v>
      </c>
    </row>
    <row r="533" spans="1:1" x14ac:dyDescent="0.2">
      <c r="A533" s="120">
        <f>(IF(E533=0,0))+IF(E533&gt;0,1+MAX(A$1:A530))</f>
        <v>0</v>
      </c>
    </row>
    <row r="534" spans="1:1" x14ac:dyDescent="0.2">
      <c r="A534" s="120">
        <f>(IF(E534=0,0))+IF(E534&gt;0,1+MAX(A$1:A531))</f>
        <v>0</v>
      </c>
    </row>
    <row r="535" spans="1:1" x14ac:dyDescent="0.2">
      <c r="A535" s="120">
        <f>(IF(E535=0,0))+IF(E535&gt;0,1+MAX(A$1:A532))</f>
        <v>0</v>
      </c>
    </row>
    <row r="536" spans="1:1" x14ac:dyDescent="0.2">
      <c r="A536" s="120">
        <f>(IF(E536=0,0))+IF(E536&gt;0,1+MAX(A$1:A533))</f>
        <v>0</v>
      </c>
    </row>
    <row r="537" spans="1:1" x14ac:dyDescent="0.2">
      <c r="A537" s="120">
        <f>(IF(E537=0,0))+IF(E537&gt;0,1+MAX(A$1:A534))</f>
        <v>0</v>
      </c>
    </row>
    <row r="538" spans="1:1" x14ac:dyDescent="0.2">
      <c r="A538" s="120">
        <f>(IF(E538=0,0))+IF(E538&gt;0,1+MAX(A$1:A535))</f>
        <v>0</v>
      </c>
    </row>
    <row r="539" spans="1:1" x14ac:dyDescent="0.2">
      <c r="A539" s="120">
        <f>(IF(E539=0,0))+IF(E539&gt;0,1+MAX(A$1:A536))</f>
        <v>0</v>
      </c>
    </row>
    <row r="540" spans="1:1" x14ac:dyDescent="0.2">
      <c r="A540" s="120">
        <f>(IF(E540=0,0))+IF(E540&gt;0,1+MAX(A$1:A537))</f>
        <v>0</v>
      </c>
    </row>
    <row r="541" spans="1:1" x14ac:dyDescent="0.2">
      <c r="A541" s="120">
        <f>(IF(E541=0,0))+IF(E541&gt;0,1+MAX(A$1:A538))</f>
        <v>0</v>
      </c>
    </row>
    <row r="542" spans="1:1" x14ac:dyDescent="0.2">
      <c r="A542" s="120">
        <f>(IF(E542=0,0))+IF(E542&gt;0,1+MAX(A$1:A539))</f>
        <v>0</v>
      </c>
    </row>
    <row r="543" spans="1:1" x14ac:dyDescent="0.2">
      <c r="A543" s="120">
        <f>(IF(E543=0,0))+IF(E543&gt;0,1+MAX(A$1:A540))</f>
        <v>0</v>
      </c>
    </row>
    <row r="544" spans="1:1" x14ac:dyDescent="0.2">
      <c r="A544" s="120">
        <f>(IF(E544=0,0))+IF(E544&gt;0,1+MAX(A$1:A541))</f>
        <v>0</v>
      </c>
    </row>
    <row r="545" spans="1:1" x14ac:dyDescent="0.2">
      <c r="A545" s="120">
        <f>(IF(E545=0,0))+IF(E545&gt;0,1+MAX(A$1:A542))</f>
        <v>0</v>
      </c>
    </row>
    <row r="546" spans="1:1" x14ac:dyDescent="0.2">
      <c r="A546" s="120">
        <f>(IF(E546=0,0))+IF(E546&gt;0,1+MAX(A$1:A543))</f>
        <v>0</v>
      </c>
    </row>
    <row r="547" spans="1:1" x14ac:dyDescent="0.2">
      <c r="A547" s="120">
        <f>(IF(E547=0,0))+IF(E547&gt;0,1+MAX(A$1:A544))</f>
        <v>0</v>
      </c>
    </row>
    <row r="548" spans="1:1" x14ac:dyDescent="0.2">
      <c r="A548" s="120">
        <f>(IF(E548=0,0))+IF(E548&gt;0,1+MAX(A$1:A545))</f>
        <v>0</v>
      </c>
    </row>
  </sheetData>
  <printOptions horizontalCentered="1"/>
  <pageMargins left="0.23622047244094491" right="0.19685039370078741" top="0.82677165354330717" bottom="0.59055118110236227" header="0.31496062992125984" footer="0.27559055118110237"/>
  <pageSetup paperSize="9" scale="86" fitToHeight="0" orientation="portrait" useFirstPageNumber="1" r:id="rId1"/>
  <headerFooter alignWithMargins="0">
    <oddHeader>&amp;L&amp;"Arial,Gras"&amp;8CATHEDRALE NOTRE DAME DE GRACE - CAMBRAI (59)
&amp;"Arial,Normal"Restauration intérieure des Grisailles et des Lambris &amp;R&amp;8&amp;K000000BPU
LOT 01 - MENUISERIE / EBENISTERIE</oddHeader>
    <oddFooter xml:space="preserve">&amp;R&amp;8&amp;K000000Pascal PRUNET A.C.M.H. -  Mars 2025 - Page &amp;P/&amp;N   </oddFooter>
  </headerFooter>
  <rowBreaks count="11" manualBreakCount="11">
    <brk id="23" max="16383" man="1"/>
    <brk id="52" max="16383" man="1"/>
    <brk id="87" max="16383" man="1"/>
    <brk id="116" max="16383" man="1"/>
    <brk id="151" max="16383" man="1"/>
    <brk id="180" max="16383" man="1"/>
    <brk id="209" max="16383" man="1"/>
    <brk id="244" max="16383" man="1"/>
    <brk id="266" max="16383" man="1"/>
    <brk id="301" max="16383" man="1"/>
    <brk id="3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13</vt:i4>
      </vt:variant>
    </vt:vector>
  </HeadingPairs>
  <TitlesOfParts>
    <vt:vector size="18" baseType="lpstr">
      <vt:lpstr>Récap.</vt:lpstr>
      <vt:lpstr>TF</vt:lpstr>
      <vt:lpstr>TO1</vt:lpstr>
      <vt:lpstr>TO2</vt:lpstr>
      <vt:lpstr>TO3</vt:lpstr>
      <vt:lpstr>TF!_Toc126855994</vt:lpstr>
      <vt:lpstr>TF!_Toc126855995</vt:lpstr>
      <vt:lpstr>TF!_Toc126855997</vt:lpstr>
      <vt:lpstr>TF!_Toc126855998</vt:lpstr>
      <vt:lpstr>TF!Impression_des_titres</vt:lpstr>
      <vt:lpstr>'TO1'!Impression_des_titres</vt:lpstr>
      <vt:lpstr>'TO2'!Impression_des_titres</vt:lpstr>
      <vt:lpstr>'TO3'!Impression_des_titres</vt:lpstr>
      <vt:lpstr>Récap.!Zone_d_impression</vt:lpstr>
      <vt:lpstr>TF!Zone_d_impression</vt:lpstr>
      <vt:lpstr>'TO1'!Zone_d_impression</vt:lpstr>
      <vt:lpstr>'TO2'!Zone_d_impression</vt:lpstr>
      <vt:lpstr>'TO3'!Zone_d_impression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</dc:creator>
  <cp:lastModifiedBy>Stéphane PILTE</cp:lastModifiedBy>
  <cp:lastPrinted>2025-03-14T13:27:06Z</cp:lastPrinted>
  <dcterms:created xsi:type="dcterms:W3CDTF">2003-10-22T10:24:56Z</dcterms:created>
  <dcterms:modified xsi:type="dcterms:W3CDTF">2025-03-14T13:29:43Z</dcterms:modified>
</cp:coreProperties>
</file>